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jandro/Documents/My Documents/Facultad/2020 1 CUAT/"/>
    </mc:Choice>
  </mc:AlternateContent>
  <xr:revisionPtr revIDLastSave="0" documentId="13_ncr:1_{B03F31F8-8029-8340-B5CF-D02ECE2B2C2F}" xr6:coauthVersionLast="36" xr6:coauthVersionMax="36" xr10:uidLastSave="{00000000-0000-0000-0000-000000000000}"/>
  <bookViews>
    <workbookView xWindow="80" yWindow="460" windowWidth="25440" windowHeight="14320" activeTab="1" xr2:uid="{5E0F7C58-6C8E-1A4B-B28A-CEB7C65E1658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2" l="1"/>
  <c r="J2" i="2"/>
  <c r="I2" i="2"/>
  <c r="D3" i="2" l="1"/>
  <c r="I3" i="2" s="1"/>
  <c r="E3" i="2"/>
  <c r="J3" i="2" s="1"/>
  <c r="F3" i="2"/>
  <c r="K3" i="2" s="1"/>
  <c r="K4" i="2" s="1"/>
  <c r="K5" i="2" s="1"/>
  <c r="D4" i="2"/>
  <c r="E4" i="2"/>
  <c r="F4" i="2"/>
  <c r="D5" i="2"/>
  <c r="E5" i="2"/>
  <c r="F5" i="2"/>
  <c r="D6" i="2"/>
  <c r="E6" i="2"/>
  <c r="F6" i="2"/>
  <c r="D7" i="2"/>
  <c r="E7" i="2"/>
  <c r="F7" i="2"/>
  <c r="D8" i="2"/>
  <c r="E8" i="2"/>
  <c r="F8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D18" i="2"/>
  <c r="E18" i="2"/>
  <c r="F18" i="2"/>
  <c r="D19" i="2"/>
  <c r="E19" i="2"/>
  <c r="F19" i="2"/>
  <c r="D20" i="2"/>
  <c r="E20" i="2"/>
  <c r="F20" i="2"/>
  <c r="D21" i="2"/>
  <c r="E21" i="2"/>
  <c r="F21" i="2"/>
  <c r="D22" i="2"/>
  <c r="E22" i="2"/>
  <c r="F22" i="2"/>
  <c r="D23" i="2"/>
  <c r="E23" i="2"/>
  <c r="F23" i="2"/>
  <c r="D24" i="2"/>
  <c r="E24" i="2"/>
  <c r="F24" i="2"/>
  <c r="D25" i="2"/>
  <c r="E25" i="2"/>
  <c r="F25" i="2"/>
  <c r="D26" i="2"/>
  <c r="E26" i="2"/>
  <c r="F26" i="2"/>
  <c r="D27" i="2"/>
  <c r="E27" i="2"/>
  <c r="F27" i="2"/>
  <c r="D28" i="2"/>
  <c r="E28" i="2"/>
  <c r="F28" i="2"/>
  <c r="D29" i="2"/>
  <c r="E29" i="2"/>
  <c r="F29" i="2"/>
  <c r="D30" i="2"/>
  <c r="E30" i="2"/>
  <c r="F30" i="2"/>
  <c r="D31" i="2"/>
  <c r="E31" i="2"/>
  <c r="F31" i="2"/>
  <c r="D32" i="2"/>
  <c r="E32" i="2"/>
  <c r="F32" i="2"/>
  <c r="D33" i="2"/>
  <c r="E33" i="2"/>
  <c r="F33" i="2"/>
  <c r="D34" i="2"/>
  <c r="E34" i="2"/>
  <c r="F34" i="2"/>
  <c r="D35" i="2"/>
  <c r="E35" i="2"/>
  <c r="F35" i="2"/>
  <c r="D36" i="2"/>
  <c r="E36" i="2"/>
  <c r="F36" i="2"/>
  <c r="D37" i="2"/>
  <c r="E37" i="2"/>
  <c r="F37" i="2"/>
  <c r="D38" i="2"/>
  <c r="E38" i="2"/>
  <c r="F38" i="2"/>
  <c r="D39" i="2"/>
  <c r="E39" i="2"/>
  <c r="F39" i="2"/>
  <c r="D40" i="2"/>
  <c r="E40" i="2"/>
  <c r="F40" i="2"/>
  <c r="D41" i="2"/>
  <c r="E41" i="2"/>
  <c r="F41" i="2"/>
  <c r="D42" i="2"/>
  <c r="E42" i="2"/>
  <c r="F42" i="2"/>
  <c r="D43" i="2"/>
  <c r="E43" i="2"/>
  <c r="F43" i="2"/>
  <c r="D44" i="2"/>
  <c r="E44" i="2"/>
  <c r="F44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D50" i="2"/>
  <c r="E50" i="2"/>
  <c r="F50" i="2"/>
  <c r="D51" i="2"/>
  <c r="E51" i="2"/>
  <c r="F51" i="2"/>
  <c r="D52" i="2"/>
  <c r="E52" i="2"/>
  <c r="F5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3" i="2"/>
  <c r="H3" i="2" s="1"/>
  <c r="AV89" i="1"/>
  <c r="AX87" i="1"/>
  <c r="AY87" i="1" s="1"/>
  <c r="AW87" i="1"/>
  <c r="AM73" i="1"/>
  <c r="AQ73" i="1"/>
  <c r="AK74" i="1"/>
  <c r="AO74" i="1"/>
  <c r="AS74" i="1"/>
  <c r="AM75" i="1"/>
  <c r="AQ75" i="1"/>
  <c r="AK76" i="1"/>
  <c r="AO76" i="1"/>
  <c r="AS76" i="1"/>
  <c r="AM77" i="1"/>
  <c r="AQ77" i="1"/>
  <c r="AK78" i="1"/>
  <c r="AO78" i="1"/>
  <c r="AS78" i="1"/>
  <c r="AM79" i="1"/>
  <c r="AQ79" i="1"/>
  <c r="AK80" i="1"/>
  <c r="AO80" i="1"/>
  <c r="AS80" i="1"/>
  <c r="Y73" i="1"/>
  <c r="AK73" i="1" s="1"/>
  <c r="Z73" i="1"/>
  <c r="AL73" i="1" s="1"/>
  <c r="AA73" i="1"/>
  <c r="AB73" i="1"/>
  <c r="AN73" i="1" s="1"/>
  <c r="AC73" i="1"/>
  <c r="AO73" i="1" s="1"/>
  <c r="AD73" i="1"/>
  <c r="AP73" i="1" s="1"/>
  <c r="AE73" i="1"/>
  <c r="AF73" i="1"/>
  <c r="AR73" i="1" s="1"/>
  <c r="AG73" i="1"/>
  <c r="AS73" i="1" s="1"/>
  <c r="AH73" i="1"/>
  <c r="AT73" i="1" s="1"/>
  <c r="Y74" i="1"/>
  <c r="Z74" i="1"/>
  <c r="AL74" i="1" s="1"/>
  <c r="AA74" i="1"/>
  <c r="AM74" i="1" s="1"/>
  <c r="AB74" i="1"/>
  <c r="AN74" i="1" s="1"/>
  <c r="AC74" i="1"/>
  <c r="AD74" i="1"/>
  <c r="AP74" i="1" s="1"/>
  <c r="AE74" i="1"/>
  <c r="AQ74" i="1" s="1"/>
  <c r="AF74" i="1"/>
  <c r="AR74" i="1" s="1"/>
  <c r="AG74" i="1"/>
  <c r="AH74" i="1"/>
  <c r="AT74" i="1" s="1"/>
  <c r="Y75" i="1"/>
  <c r="AK75" i="1" s="1"/>
  <c r="Z75" i="1"/>
  <c r="AL75" i="1" s="1"/>
  <c r="AA75" i="1"/>
  <c r="AB75" i="1"/>
  <c r="AN75" i="1" s="1"/>
  <c r="AC75" i="1"/>
  <c r="AO75" i="1" s="1"/>
  <c r="AD75" i="1"/>
  <c r="AP75" i="1" s="1"/>
  <c r="AE75" i="1"/>
  <c r="AF75" i="1"/>
  <c r="AR75" i="1" s="1"/>
  <c r="AG75" i="1"/>
  <c r="AS75" i="1" s="1"/>
  <c r="AH75" i="1"/>
  <c r="AT75" i="1" s="1"/>
  <c r="Y76" i="1"/>
  <c r="Z76" i="1"/>
  <c r="AL76" i="1" s="1"/>
  <c r="AA76" i="1"/>
  <c r="AM76" i="1" s="1"/>
  <c r="AB76" i="1"/>
  <c r="AN76" i="1" s="1"/>
  <c r="AC76" i="1"/>
  <c r="AD76" i="1"/>
  <c r="AP76" i="1" s="1"/>
  <c r="AE76" i="1"/>
  <c r="AQ76" i="1" s="1"/>
  <c r="AF76" i="1"/>
  <c r="AR76" i="1" s="1"/>
  <c r="AG76" i="1"/>
  <c r="AH76" i="1"/>
  <c r="AT76" i="1" s="1"/>
  <c r="Y77" i="1"/>
  <c r="AK77" i="1" s="1"/>
  <c r="Z77" i="1"/>
  <c r="AL77" i="1" s="1"/>
  <c r="AA77" i="1"/>
  <c r="AB77" i="1"/>
  <c r="AN77" i="1" s="1"/>
  <c r="AC77" i="1"/>
  <c r="AO77" i="1" s="1"/>
  <c r="AD77" i="1"/>
  <c r="AP77" i="1" s="1"/>
  <c r="AE77" i="1"/>
  <c r="AF77" i="1"/>
  <c r="AR77" i="1" s="1"/>
  <c r="AG77" i="1"/>
  <c r="AS77" i="1" s="1"/>
  <c r="AH77" i="1"/>
  <c r="AT77" i="1" s="1"/>
  <c r="Y78" i="1"/>
  <c r="Z78" i="1"/>
  <c r="AL78" i="1" s="1"/>
  <c r="AA78" i="1"/>
  <c r="AM78" i="1" s="1"/>
  <c r="AB78" i="1"/>
  <c r="AN78" i="1" s="1"/>
  <c r="AC78" i="1"/>
  <c r="AD78" i="1"/>
  <c r="AP78" i="1" s="1"/>
  <c r="AE78" i="1"/>
  <c r="AQ78" i="1" s="1"/>
  <c r="AF78" i="1"/>
  <c r="AR78" i="1" s="1"/>
  <c r="AG78" i="1"/>
  <c r="AH78" i="1"/>
  <c r="AT78" i="1" s="1"/>
  <c r="Y79" i="1"/>
  <c r="AK79" i="1" s="1"/>
  <c r="Z79" i="1"/>
  <c r="AL79" i="1" s="1"/>
  <c r="AA79" i="1"/>
  <c r="AB79" i="1"/>
  <c r="AN79" i="1" s="1"/>
  <c r="AC79" i="1"/>
  <c r="AO79" i="1" s="1"/>
  <c r="AD79" i="1"/>
  <c r="AP79" i="1" s="1"/>
  <c r="AE79" i="1"/>
  <c r="AF79" i="1"/>
  <c r="AR79" i="1" s="1"/>
  <c r="AG79" i="1"/>
  <c r="AS79" i="1" s="1"/>
  <c r="AH79" i="1"/>
  <c r="AT79" i="1" s="1"/>
  <c r="Y80" i="1"/>
  <c r="Z80" i="1"/>
  <c r="AL80" i="1" s="1"/>
  <c r="AA80" i="1"/>
  <c r="AM80" i="1" s="1"/>
  <c r="AB80" i="1"/>
  <c r="AN80" i="1" s="1"/>
  <c r="AC80" i="1"/>
  <c r="AD80" i="1"/>
  <c r="AP80" i="1" s="1"/>
  <c r="AE80" i="1"/>
  <c r="AQ80" i="1" s="1"/>
  <c r="AF80" i="1"/>
  <c r="AR80" i="1" s="1"/>
  <c r="AG80" i="1"/>
  <c r="AH80" i="1"/>
  <c r="AT80" i="1" s="1"/>
  <c r="AT87" i="1"/>
  <c r="AS87" i="1"/>
  <c r="AR87" i="1"/>
  <c r="AQ87" i="1"/>
  <c r="AP87" i="1"/>
  <c r="AO87" i="1"/>
  <c r="AN87" i="1"/>
  <c r="AM87" i="1"/>
  <c r="AV87" i="1" s="1"/>
  <c r="AL87" i="1"/>
  <c r="AK87" i="1"/>
  <c r="Y27" i="1"/>
  <c r="AK27" i="1" s="1"/>
  <c r="Z27" i="1"/>
  <c r="AL27" i="1" s="1"/>
  <c r="AA27" i="1"/>
  <c r="AM27" i="1" s="1"/>
  <c r="AB27" i="1"/>
  <c r="AN27" i="1" s="1"/>
  <c r="AC27" i="1"/>
  <c r="AO27" i="1" s="1"/>
  <c r="AD27" i="1"/>
  <c r="AP27" i="1" s="1"/>
  <c r="AE27" i="1"/>
  <c r="AQ27" i="1" s="1"/>
  <c r="AF27" i="1"/>
  <c r="AR27" i="1" s="1"/>
  <c r="AG27" i="1"/>
  <c r="AS27" i="1" s="1"/>
  <c r="AH27" i="1"/>
  <c r="AT27" i="1" s="1"/>
  <c r="Y28" i="1"/>
  <c r="AK28" i="1" s="1"/>
  <c r="Z28" i="1"/>
  <c r="AL28" i="1" s="1"/>
  <c r="AA28" i="1"/>
  <c r="AM28" i="1" s="1"/>
  <c r="AB28" i="1"/>
  <c r="AN28" i="1" s="1"/>
  <c r="AC28" i="1"/>
  <c r="AO28" i="1" s="1"/>
  <c r="AD28" i="1"/>
  <c r="AP28" i="1" s="1"/>
  <c r="AE28" i="1"/>
  <c r="AQ28" i="1" s="1"/>
  <c r="AF28" i="1"/>
  <c r="AR28" i="1" s="1"/>
  <c r="AG28" i="1"/>
  <c r="AS28" i="1" s="1"/>
  <c r="AH28" i="1"/>
  <c r="AT28" i="1" s="1"/>
  <c r="Y29" i="1"/>
  <c r="AK29" i="1" s="1"/>
  <c r="AV29" i="1" s="1"/>
  <c r="AW29" i="1" s="1"/>
  <c r="AX29" i="1" s="1"/>
  <c r="AY29" i="1" s="1"/>
  <c r="Z29" i="1"/>
  <c r="AL29" i="1" s="1"/>
  <c r="AA29" i="1"/>
  <c r="AM29" i="1" s="1"/>
  <c r="AB29" i="1"/>
  <c r="AN29" i="1" s="1"/>
  <c r="AC29" i="1"/>
  <c r="AO29" i="1" s="1"/>
  <c r="AD29" i="1"/>
  <c r="AP29" i="1" s="1"/>
  <c r="AE29" i="1"/>
  <c r="AQ29" i="1" s="1"/>
  <c r="AF29" i="1"/>
  <c r="AR29" i="1" s="1"/>
  <c r="AG29" i="1"/>
  <c r="AS29" i="1" s="1"/>
  <c r="AH29" i="1"/>
  <c r="AT29" i="1" s="1"/>
  <c r="Y30" i="1"/>
  <c r="AK30" i="1" s="1"/>
  <c r="Z30" i="1"/>
  <c r="AL30" i="1" s="1"/>
  <c r="AA30" i="1"/>
  <c r="AM30" i="1" s="1"/>
  <c r="AB30" i="1"/>
  <c r="AN30" i="1" s="1"/>
  <c r="AC30" i="1"/>
  <c r="AO30" i="1" s="1"/>
  <c r="AD30" i="1"/>
  <c r="AP30" i="1" s="1"/>
  <c r="AE30" i="1"/>
  <c r="AQ30" i="1" s="1"/>
  <c r="AF30" i="1"/>
  <c r="AR30" i="1" s="1"/>
  <c r="AG30" i="1"/>
  <c r="AS30" i="1" s="1"/>
  <c r="AH30" i="1"/>
  <c r="AT30" i="1" s="1"/>
  <c r="Y31" i="1"/>
  <c r="AK31" i="1" s="1"/>
  <c r="Z31" i="1"/>
  <c r="AL31" i="1" s="1"/>
  <c r="AA31" i="1"/>
  <c r="AM31" i="1" s="1"/>
  <c r="AB31" i="1"/>
  <c r="AN31" i="1" s="1"/>
  <c r="AC31" i="1"/>
  <c r="AO31" i="1" s="1"/>
  <c r="AD31" i="1"/>
  <c r="AP31" i="1" s="1"/>
  <c r="AE31" i="1"/>
  <c r="AQ31" i="1" s="1"/>
  <c r="AF31" i="1"/>
  <c r="AR31" i="1" s="1"/>
  <c r="AG31" i="1"/>
  <c r="AS31" i="1" s="1"/>
  <c r="AH31" i="1"/>
  <c r="AT31" i="1" s="1"/>
  <c r="Y32" i="1"/>
  <c r="AK32" i="1" s="1"/>
  <c r="Z32" i="1"/>
  <c r="AL32" i="1" s="1"/>
  <c r="AA32" i="1"/>
  <c r="AM32" i="1" s="1"/>
  <c r="AB32" i="1"/>
  <c r="AN32" i="1" s="1"/>
  <c r="AC32" i="1"/>
  <c r="AO32" i="1" s="1"/>
  <c r="AD32" i="1"/>
  <c r="AP32" i="1" s="1"/>
  <c r="AE32" i="1"/>
  <c r="AQ32" i="1" s="1"/>
  <c r="AF32" i="1"/>
  <c r="AR32" i="1" s="1"/>
  <c r="AG32" i="1"/>
  <c r="AS32" i="1" s="1"/>
  <c r="AH32" i="1"/>
  <c r="AT32" i="1" s="1"/>
  <c r="Y33" i="1"/>
  <c r="AK33" i="1" s="1"/>
  <c r="AV33" i="1" s="1"/>
  <c r="Z33" i="1"/>
  <c r="AL33" i="1" s="1"/>
  <c r="AA33" i="1"/>
  <c r="AM33" i="1" s="1"/>
  <c r="AB33" i="1"/>
  <c r="AN33" i="1" s="1"/>
  <c r="AC33" i="1"/>
  <c r="AO33" i="1" s="1"/>
  <c r="AD33" i="1"/>
  <c r="AP33" i="1" s="1"/>
  <c r="AE33" i="1"/>
  <c r="AQ33" i="1" s="1"/>
  <c r="AF33" i="1"/>
  <c r="AR33" i="1" s="1"/>
  <c r="AG33" i="1"/>
  <c r="AS33" i="1" s="1"/>
  <c r="AH33" i="1"/>
  <c r="AT33" i="1" s="1"/>
  <c r="Y34" i="1"/>
  <c r="AK34" i="1" s="1"/>
  <c r="Z34" i="1"/>
  <c r="AL34" i="1" s="1"/>
  <c r="AA34" i="1"/>
  <c r="AM34" i="1" s="1"/>
  <c r="AB34" i="1"/>
  <c r="AN34" i="1" s="1"/>
  <c r="AC34" i="1"/>
  <c r="AO34" i="1" s="1"/>
  <c r="AD34" i="1"/>
  <c r="AP34" i="1" s="1"/>
  <c r="AE34" i="1"/>
  <c r="AQ34" i="1" s="1"/>
  <c r="AF34" i="1"/>
  <c r="AR34" i="1" s="1"/>
  <c r="AG34" i="1"/>
  <c r="AS34" i="1" s="1"/>
  <c r="AH34" i="1"/>
  <c r="AT34" i="1" s="1"/>
  <c r="Y35" i="1"/>
  <c r="AK35" i="1" s="1"/>
  <c r="Z35" i="1"/>
  <c r="AL35" i="1" s="1"/>
  <c r="AA35" i="1"/>
  <c r="AM35" i="1" s="1"/>
  <c r="AB35" i="1"/>
  <c r="AN35" i="1" s="1"/>
  <c r="AC35" i="1"/>
  <c r="AO35" i="1" s="1"/>
  <c r="AD35" i="1"/>
  <c r="AP35" i="1" s="1"/>
  <c r="AE35" i="1"/>
  <c r="AQ35" i="1" s="1"/>
  <c r="AF35" i="1"/>
  <c r="AR35" i="1" s="1"/>
  <c r="AG35" i="1"/>
  <c r="AS35" i="1" s="1"/>
  <c r="AH35" i="1"/>
  <c r="AT35" i="1" s="1"/>
  <c r="Y36" i="1"/>
  <c r="AK36" i="1" s="1"/>
  <c r="Z36" i="1"/>
  <c r="AL36" i="1" s="1"/>
  <c r="AA36" i="1"/>
  <c r="AM36" i="1" s="1"/>
  <c r="AB36" i="1"/>
  <c r="AN36" i="1" s="1"/>
  <c r="AC36" i="1"/>
  <c r="AO36" i="1" s="1"/>
  <c r="AD36" i="1"/>
  <c r="AP36" i="1" s="1"/>
  <c r="AE36" i="1"/>
  <c r="AQ36" i="1" s="1"/>
  <c r="AF36" i="1"/>
  <c r="AR36" i="1" s="1"/>
  <c r="AG36" i="1"/>
  <c r="AS36" i="1" s="1"/>
  <c r="AH36" i="1"/>
  <c r="AT36" i="1" s="1"/>
  <c r="Y37" i="1"/>
  <c r="AK37" i="1" s="1"/>
  <c r="AV37" i="1" s="1"/>
  <c r="Z37" i="1"/>
  <c r="AL37" i="1" s="1"/>
  <c r="AA37" i="1"/>
  <c r="AM37" i="1" s="1"/>
  <c r="AB37" i="1"/>
  <c r="AN37" i="1" s="1"/>
  <c r="AC37" i="1"/>
  <c r="AO37" i="1" s="1"/>
  <c r="AD37" i="1"/>
  <c r="AP37" i="1" s="1"/>
  <c r="AE37" i="1"/>
  <c r="AQ37" i="1" s="1"/>
  <c r="AF37" i="1"/>
  <c r="AR37" i="1" s="1"/>
  <c r="AG37" i="1"/>
  <c r="AS37" i="1" s="1"/>
  <c r="AH37" i="1"/>
  <c r="AT37" i="1" s="1"/>
  <c r="Y38" i="1"/>
  <c r="AK38" i="1" s="1"/>
  <c r="Z38" i="1"/>
  <c r="AL38" i="1" s="1"/>
  <c r="AA38" i="1"/>
  <c r="AM38" i="1" s="1"/>
  <c r="AB38" i="1"/>
  <c r="AN38" i="1" s="1"/>
  <c r="AC38" i="1"/>
  <c r="AO38" i="1" s="1"/>
  <c r="AD38" i="1"/>
  <c r="AP38" i="1" s="1"/>
  <c r="AE38" i="1"/>
  <c r="AQ38" i="1" s="1"/>
  <c r="AF38" i="1"/>
  <c r="AR38" i="1" s="1"/>
  <c r="AG38" i="1"/>
  <c r="AS38" i="1" s="1"/>
  <c r="AH38" i="1"/>
  <c r="AT38" i="1" s="1"/>
  <c r="Y39" i="1"/>
  <c r="AK39" i="1" s="1"/>
  <c r="Z39" i="1"/>
  <c r="AL39" i="1" s="1"/>
  <c r="AA39" i="1"/>
  <c r="AM39" i="1" s="1"/>
  <c r="AB39" i="1"/>
  <c r="AN39" i="1" s="1"/>
  <c r="AC39" i="1"/>
  <c r="AO39" i="1" s="1"/>
  <c r="AD39" i="1"/>
  <c r="AP39" i="1" s="1"/>
  <c r="AE39" i="1"/>
  <c r="AQ39" i="1" s="1"/>
  <c r="AF39" i="1"/>
  <c r="AR39" i="1" s="1"/>
  <c r="AG39" i="1"/>
  <c r="AS39" i="1" s="1"/>
  <c r="AH39" i="1"/>
  <c r="AT39" i="1" s="1"/>
  <c r="Y40" i="1"/>
  <c r="AK40" i="1" s="1"/>
  <c r="Z40" i="1"/>
  <c r="AL40" i="1" s="1"/>
  <c r="AA40" i="1"/>
  <c r="AM40" i="1" s="1"/>
  <c r="AB40" i="1"/>
  <c r="AN40" i="1" s="1"/>
  <c r="AC40" i="1"/>
  <c r="AO40" i="1" s="1"/>
  <c r="AD40" i="1"/>
  <c r="AP40" i="1" s="1"/>
  <c r="AE40" i="1"/>
  <c r="AQ40" i="1" s="1"/>
  <c r="AF40" i="1"/>
  <c r="AR40" i="1" s="1"/>
  <c r="AG40" i="1"/>
  <c r="AS40" i="1" s="1"/>
  <c r="AH40" i="1"/>
  <c r="AT40" i="1" s="1"/>
  <c r="Y41" i="1"/>
  <c r="AK41" i="1" s="1"/>
  <c r="AV41" i="1" s="1"/>
  <c r="Z41" i="1"/>
  <c r="AL41" i="1" s="1"/>
  <c r="AA41" i="1"/>
  <c r="AM41" i="1" s="1"/>
  <c r="AB41" i="1"/>
  <c r="AN41" i="1" s="1"/>
  <c r="AC41" i="1"/>
  <c r="AO41" i="1" s="1"/>
  <c r="AD41" i="1"/>
  <c r="AP41" i="1" s="1"/>
  <c r="AE41" i="1"/>
  <c r="AQ41" i="1" s="1"/>
  <c r="AF41" i="1"/>
  <c r="AR41" i="1" s="1"/>
  <c r="AG41" i="1"/>
  <c r="AS41" i="1" s="1"/>
  <c r="AH41" i="1"/>
  <c r="AT41" i="1" s="1"/>
  <c r="Y42" i="1"/>
  <c r="AK42" i="1" s="1"/>
  <c r="Z42" i="1"/>
  <c r="AL42" i="1" s="1"/>
  <c r="AA42" i="1"/>
  <c r="AM42" i="1" s="1"/>
  <c r="AB42" i="1"/>
  <c r="AN42" i="1" s="1"/>
  <c r="AC42" i="1"/>
  <c r="AO42" i="1" s="1"/>
  <c r="AD42" i="1"/>
  <c r="AP42" i="1" s="1"/>
  <c r="AE42" i="1"/>
  <c r="AQ42" i="1" s="1"/>
  <c r="AF42" i="1"/>
  <c r="AR42" i="1" s="1"/>
  <c r="AG42" i="1"/>
  <c r="AS42" i="1" s="1"/>
  <c r="AH42" i="1"/>
  <c r="AT42" i="1" s="1"/>
  <c r="Y43" i="1"/>
  <c r="AK43" i="1" s="1"/>
  <c r="Z43" i="1"/>
  <c r="AL43" i="1" s="1"/>
  <c r="AA43" i="1"/>
  <c r="AM43" i="1" s="1"/>
  <c r="AB43" i="1"/>
  <c r="AN43" i="1" s="1"/>
  <c r="AC43" i="1"/>
  <c r="AO43" i="1" s="1"/>
  <c r="AD43" i="1"/>
  <c r="AP43" i="1" s="1"/>
  <c r="AE43" i="1"/>
  <c r="AQ43" i="1" s="1"/>
  <c r="AF43" i="1"/>
  <c r="AR43" i="1" s="1"/>
  <c r="AG43" i="1"/>
  <c r="AS43" i="1" s="1"/>
  <c r="AH43" i="1"/>
  <c r="AT43" i="1" s="1"/>
  <c r="Y44" i="1"/>
  <c r="AK44" i="1" s="1"/>
  <c r="Z44" i="1"/>
  <c r="AL44" i="1" s="1"/>
  <c r="AA44" i="1"/>
  <c r="AM44" i="1" s="1"/>
  <c r="AB44" i="1"/>
  <c r="AN44" i="1" s="1"/>
  <c r="AC44" i="1"/>
  <c r="AO44" i="1" s="1"/>
  <c r="AD44" i="1"/>
  <c r="AP44" i="1" s="1"/>
  <c r="AE44" i="1"/>
  <c r="AQ44" i="1" s="1"/>
  <c r="AF44" i="1"/>
  <c r="AR44" i="1" s="1"/>
  <c r="AG44" i="1"/>
  <c r="AS44" i="1" s="1"/>
  <c r="AH44" i="1"/>
  <c r="AT44" i="1" s="1"/>
  <c r="Y45" i="1"/>
  <c r="AK45" i="1" s="1"/>
  <c r="AV45" i="1" s="1"/>
  <c r="Z45" i="1"/>
  <c r="AL45" i="1" s="1"/>
  <c r="AA45" i="1"/>
  <c r="AM45" i="1" s="1"/>
  <c r="AB45" i="1"/>
  <c r="AN45" i="1" s="1"/>
  <c r="AC45" i="1"/>
  <c r="AO45" i="1" s="1"/>
  <c r="AD45" i="1"/>
  <c r="AP45" i="1" s="1"/>
  <c r="AE45" i="1"/>
  <c r="AQ45" i="1" s="1"/>
  <c r="AF45" i="1"/>
  <c r="AR45" i="1" s="1"/>
  <c r="AG45" i="1"/>
  <c r="AS45" i="1" s="1"/>
  <c r="AH45" i="1"/>
  <c r="AT45" i="1" s="1"/>
  <c r="Y46" i="1"/>
  <c r="AK46" i="1" s="1"/>
  <c r="Z46" i="1"/>
  <c r="AL46" i="1" s="1"/>
  <c r="AA46" i="1"/>
  <c r="AM46" i="1" s="1"/>
  <c r="AB46" i="1"/>
  <c r="AN46" i="1" s="1"/>
  <c r="AC46" i="1"/>
  <c r="AO46" i="1" s="1"/>
  <c r="AD46" i="1"/>
  <c r="AP46" i="1" s="1"/>
  <c r="AE46" i="1"/>
  <c r="AQ46" i="1" s="1"/>
  <c r="AF46" i="1"/>
  <c r="AR46" i="1" s="1"/>
  <c r="AG46" i="1"/>
  <c r="AS46" i="1" s="1"/>
  <c r="AH46" i="1"/>
  <c r="AT46" i="1" s="1"/>
  <c r="Y47" i="1"/>
  <c r="AK47" i="1" s="1"/>
  <c r="Z47" i="1"/>
  <c r="AL47" i="1" s="1"/>
  <c r="AA47" i="1"/>
  <c r="AM47" i="1" s="1"/>
  <c r="AB47" i="1"/>
  <c r="AN47" i="1" s="1"/>
  <c r="AC47" i="1"/>
  <c r="AO47" i="1" s="1"/>
  <c r="AD47" i="1"/>
  <c r="AP47" i="1" s="1"/>
  <c r="AE47" i="1"/>
  <c r="AQ47" i="1" s="1"/>
  <c r="AF47" i="1"/>
  <c r="AR47" i="1" s="1"/>
  <c r="AG47" i="1"/>
  <c r="AS47" i="1" s="1"/>
  <c r="AH47" i="1"/>
  <c r="AT47" i="1" s="1"/>
  <c r="Y48" i="1"/>
  <c r="AK48" i="1" s="1"/>
  <c r="Z48" i="1"/>
  <c r="AL48" i="1" s="1"/>
  <c r="AA48" i="1"/>
  <c r="AM48" i="1" s="1"/>
  <c r="AB48" i="1"/>
  <c r="AN48" i="1" s="1"/>
  <c r="AC48" i="1"/>
  <c r="AO48" i="1" s="1"/>
  <c r="AD48" i="1"/>
  <c r="AP48" i="1" s="1"/>
  <c r="AE48" i="1"/>
  <c r="AQ48" i="1" s="1"/>
  <c r="AF48" i="1"/>
  <c r="AR48" i="1" s="1"/>
  <c r="AG48" i="1"/>
  <c r="AS48" i="1" s="1"/>
  <c r="AH48" i="1"/>
  <c r="AT48" i="1" s="1"/>
  <c r="Y49" i="1"/>
  <c r="AK49" i="1" s="1"/>
  <c r="AV49" i="1" s="1"/>
  <c r="Z49" i="1"/>
  <c r="AL49" i="1" s="1"/>
  <c r="AA49" i="1"/>
  <c r="AM49" i="1" s="1"/>
  <c r="AB49" i="1"/>
  <c r="AN49" i="1" s="1"/>
  <c r="AC49" i="1"/>
  <c r="AO49" i="1" s="1"/>
  <c r="AD49" i="1"/>
  <c r="AP49" i="1" s="1"/>
  <c r="AE49" i="1"/>
  <c r="AQ49" i="1" s="1"/>
  <c r="AF49" i="1"/>
  <c r="AR49" i="1" s="1"/>
  <c r="AG49" i="1"/>
  <c r="AS49" i="1" s="1"/>
  <c r="AH49" i="1"/>
  <c r="AT49" i="1" s="1"/>
  <c r="Y50" i="1"/>
  <c r="AK50" i="1" s="1"/>
  <c r="Z50" i="1"/>
  <c r="AL50" i="1" s="1"/>
  <c r="AA50" i="1"/>
  <c r="AM50" i="1" s="1"/>
  <c r="AB50" i="1"/>
  <c r="AN50" i="1" s="1"/>
  <c r="AC50" i="1"/>
  <c r="AO50" i="1" s="1"/>
  <c r="AD50" i="1"/>
  <c r="AP50" i="1" s="1"/>
  <c r="AE50" i="1"/>
  <c r="AQ50" i="1" s="1"/>
  <c r="AF50" i="1"/>
  <c r="AR50" i="1" s="1"/>
  <c r="AG50" i="1"/>
  <c r="AS50" i="1" s="1"/>
  <c r="AH50" i="1"/>
  <c r="AT50" i="1" s="1"/>
  <c r="Y51" i="1"/>
  <c r="AK51" i="1" s="1"/>
  <c r="Z51" i="1"/>
  <c r="AL51" i="1" s="1"/>
  <c r="AA51" i="1"/>
  <c r="AM51" i="1" s="1"/>
  <c r="AB51" i="1"/>
  <c r="AN51" i="1" s="1"/>
  <c r="AC51" i="1"/>
  <c r="AO51" i="1" s="1"/>
  <c r="AD51" i="1"/>
  <c r="AP51" i="1" s="1"/>
  <c r="AE51" i="1"/>
  <c r="AQ51" i="1" s="1"/>
  <c r="AF51" i="1"/>
  <c r="AR51" i="1" s="1"/>
  <c r="AG51" i="1"/>
  <c r="AS51" i="1" s="1"/>
  <c r="AH51" i="1"/>
  <c r="AT51" i="1" s="1"/>
  <c r="Y52" i="1"/>
  <c r="AK52" i="1" s="1"/>
  <c r="Z52" i="1"/>
  <c r="AL52" i="1" s="1"/>
  <c r="AA52" i="1"/>
  <c r="AM52" i="1" s="1"/>
  <c r="AB52" i="1"/>
  <c r="AN52" i="1" s="1"/>
  <c r="AC52" i="1"/>
  <c r="AO52" i="1" s="1"/>
  <c r="AD52" i="1"/>
  <c r="AP52" i="1" s="1"/>
  <c r="AE52" i="1"/>
  <c r="AQ52" i="1" s="1"/>
  <c r="AF52" i="1"/>
  <c r="AR52" i="1" s="1"/>
  <c r="AG52" i="1"/>
  <c r="AS52" i="1" s="1"/>
  <c r="AH52" i="1"/>
  <c r="AT52" i="1" s="1"/>
  <c r="Y53" i="1"/>
  <c r="AK53" i="1" s="1"/>
  <c r="AV53" i="1" s="1"/>
  <c r="Z53" i="1"/>
  <c r="AL53" i="1" s="1"/>
  <c r="AA53" i="1"/>
  <c r="AM53" i="1" s="1"/>
  <c r="AB53" i="1"/>
  <c r="AN53" i="1" s="1"/>
  <c r="AC53" i="1"/>
  <c r="AO53" i="1" s="1"/>
  <c r="AD53" i="1"/>
  <c r="AP53" i="1" s="1"/>
  <c r="AE53" i="1"/>
  <c r="AQ53" i="1" s="1"/>
  <c r="AF53" i="1"/>
  <c r="AR53" i="1" s="1"/>
  <c r="AG53" i="1"/>
  <c r="AS53" i="1" s="1"/>
  <c r="AH53" i="1"/>
  <c r="AT53" i="1" s="1"/>
  <c r="Y54" i="1"/>
  <c r="AK54" i="1" s="1"/>
  <c r="Z54" i="1"/>
  <c r="AL54" i="1" s="1"/>
  <c r="AA54" i="1"/>
  <c r="AM54" i="1" s="1"/>
  <c r="AB54" i="1"/>
  <c r="AN54" i="1" s="1"/>
  <c r="AC54" i="1"/>
  <c r="AO54" i="1" s="1"/>
  <c r="AD54" i="1"/>
  <c r="AP54" i="1" s="1"/>
  <c r="AE54" i="1"/>
  <c r="AQ54" i="1" s="1"/>
  <c r="AF54" i="1"/>
  <c r="AR54" i="1" s="1"/>
  <c r="AG54" i="1"/>
  <c r="AS54" i="1" s="1"/>
  <c r="AH54" i="1"/>
  <c r="AT54" i="1" s="1"/>
  <c r="Y55" i="1"/>
  <c r="AK55" i="1" s="1"/>
  <c r="Z55" i="1"/>
  <c r="AL55" i="1" s="1"/>
  <c r="AA55" i="1"/>
  <c r="AM55" i="1" s="1"/>
  <c r="AB55" i="1"/>
  <c r="AN55" i="1" s="1"/>
  <c r="AC55" i="1"/>
  <c r="AO55" i="1" s="1"/>
  <c r="AD55" i="1"/>
  <c r="AP55" i="1" s="1"/>
  <c r="AE55" i="1"/>
  <c r="AQ55" i="1" s="1"/>
  <c r="AF55" i="1"/>
  <c r="AR55" i="1" s="1"/>
  <c r="AG55" i="1"/>
  <c r="AS55" i="1" s="1"/>
  <c r="AH55" i="1"/>
  <c r="AT55" i="1" s="1"/>
  <c r="Y56" i="1"/>
  <c r="AK56" i="1" s="1"/>
  <c r="Z56" i="1"/>
  <c r="AL56" i="1" s="1"/>
  <c r="AA56" i="1"/>
  <c r="AM56" i="1" s="1"/>
  <c r="AB56" i="1"/>
  <c r="AN56" i="1" s="1"/>
  <c r="AC56" i="1"/>
  <c r="AO56" i="1" s="1"/>
  <c r="AD56" i="1"/>
  <c r="AP56" i="1" s="1"/>
  <c r="AE56" i="1"/>
  <c r="AQ56" i="1" s="1"/>
  <c r="AF56" i="1"/>
  <c r="AR56" i="1" s="1"/>
  <c r="AG56" i="1"/>
  <c r="AS56" i="1" s="1"/>
  <c r="AH56" i="1"/>
  <c r="AT56" i="1" s="1"/>
  <c r="Y57" i="1"/>
  <c r="AK57" i="1" s="1"/>
  <c r="AV57" i="1" s="1"/>
  <c r="Z57" i="1"/>
  <c r="AL57" i="1" s="1"/>
  <c r="AA57" i="1"/>
  <c r="AM57" i="1" s="1"/>
  <c r="AB57" i="1"/>
  <c r="AN57" i="1" s="1"/>
  <c r="AC57" i="1"/>
  <c r="AO57" i="1" s="1"/>
  <c r="AD57" i="1"/>
  <c r="AP57" i="1" s="1"/>
  <c r="AE57" i="1"/>
  <c r="AQ57" i="1" s="1"/>
  <c r="AF57" i="1"/>
  <c r="AR57" i="1" s="1"/>
  <c r="AG57" i="1"/>
  <c r="AS57" i="1" s="1"/>
  <c r="AH57" i="1"/>
  <c r="AT57" i="1" s="1"/>
  <c r="Y58" i="1"/>
  <c r="AK58" i="1" s="1"/>
  <c r="Z58" i="1"/>
  <c r="AL58" i="1" s="1"/>
  <c r="AA58" i="1"/>
  <c r="AM58" i="1" s="1"/>
  <c r="AB58" i="1"/>
  <c r="AN58" i="1" s="1"/>
  <c r="AC58" i="1"/>
  <c r="AO58" i="1" s="1"/>
  <c r="AD58" i="1"/>
  <c r="AP58" i="1" s="1"/>
  <c r="AE58" i="1"/>
  <c r="AQ58" i="1" s="1"/>
  <c r="AF58" i="1"/>
  <c r="AR58" i="1" s="1"/>
  <c r="AG58" i="1"/>
  <c r="AS58" i="1" s="1"/>
  <c r="AH58" i="1"/>
  <c r="AT58" i="1" s="1"/>
  <c r="Y59" i="1"/>
  <c r="AK59" i="1" s="1"/>
  <c r="Z59" i="1"/>
  <c r="AL59" i="1" s="1"/>
  <c r="AA59" i="1"/>
  <c r="AM59" i="1" s="1"/>
  <c r="AB59" i="1"/>
  <c r="AN59" i="1" s="1"/>
  <c r="AC59" i="1"/>
  <c r="AO59" i="1" s="1"/>
  <c r="AD59" i="1"/>
  <c r="AP59" i="1" s="1"/>
  <c r="AE59" i="1"/>
  <c r="AQ59" i="1" s="1"/>
  <c r="AF59" i="1"/>
  <c r="AR59" i="1" s="1"/>
  <c r="AG59" i="1"/>
  <c r="AS59" i="1" s="1"/>
  <c r="AH59" i="1"/>
  <c r="AT59" i="1" s="1"/>
  <c r="Y60" i="1"/>
  <c r="AK60" i="1" s="1"/>
  <c r="Z60" i="1"/>
  <c r="AL60" i="1" s="1"/>
  <c r="AA60" i="1"/>
  <c r="AM60" i="1" s="1"/>
  <c r="AB60" i="1"/>
  <c r="AN60" i="1" s="1"/>
  <c r="AC60" i="1"/>
  <c r="AO60" i="1" s="1"/>
  <c r="AD60" i="1"/>
  <c r="AP60" i="1" s="1"/>
  <c r="AE60" i="1"/>
  <c r="AQ60" i="1" s="1"/>
  <c r="AF60" i="1"/>
  <c r="AR60" i="1" s="1"/>
  <c r="AG60" i="1"/>
  <c r="AS60" i="1" s="1"/>
  <c r="AH60" i="1"/>
  <c r="AT60" i="1" s="1"/>
  <c r="Y61" i="1"/>
  <c r="AK61" i="1" s="1"/>
  <c r="AV61" i="1" s="1"/>
  <c r="Z61" i="1"/>
  <c r="AL61" i="1" s="1"/>
  <c r="AA61" i="1"/>
  <c r="AM61" i="1" s="1"/>
  <c r="AB61" i="1"/>
  <c r="AN61" i="1" s="1"/>
  <c r="AC61" i="1"/>
  <c r="AO61" i="1" s="1"/>
  <c r="AD61" i="1"/>
  <c r="AP61" i="1" s="1"/>
  <c r="AE61" i="1"/>
  <c r="AQ61" i="1" s="1"/>
  <c r="AF61" i="1"/>
  <c r="AR61" i="1" s="1"/>
  <c r="AG61" i="1"/>
  <c r="AS61" i="1" s="1"/>
  <c r="AH61" i="1"/>
  <c r="AT61" i="1" s="1"/>
  <c r="Y62" i="1"/>
  <c r="AK62" i="1" s="1"/>
  <c r="Z62" i="1"/>
  <c r="AL62" i="1" s="1"/>
  <c r="AA62" i="1"/>
  <c r="AM62" i="1" s="1"/>
  <c r="AB62" i="1"/>
  <c r="AN62" i="1" s="1"/>
  <c r="AC62" i="1"/>
  <c r="AO62" i="1" s="1"/>
  <c r="AD62" i="1"/>
  <c r="AP62" i="1" s="1"/>
  <c r="AE62" i="1"/>
  <c r="AQ62" i="1" s="1"/>
  <c r="AF62" i="1"/>
  <c r="AR62" i="1" s="1"/>
  <c r="AG62" i="1"/>
  <c r="AS62" i="1" s="1"/>
  <c r="AH62" i="1"/>
  <c r="AT62" i="1" s="1"/>
  <c r="Y63" i="1"/>
  <c r="AK63" i="1" s="1"/>
  <c r="Z63" i="1"/>
  <c r="AL63" i="1" s="1"/>
  <c r="AA63" i="1"/>
  <c r="AM63" i="1" s="1"/>
  <c r="AB63" i="1"/>
  <c r="AN63" i="1" s="1"/>
  <c r="AC63" i="1"/>
  <c r="AO63" i="1" s="1"/>
  <c r="AD63" i="1"/>
  <c r="AP63" i="1" s="1"/>
  <c r="AE63" i="1"/>
  <c r="AQ63" i="1" s="1"/>
  <c r="AF63" i="1"/>
  <c r="AR63" i="1" s="1"/>
  <c r="AG63" i="1"/>
  <c r="AS63" i="1" s="1"/>
  <c r="AH63" i="1"/>
  <c r="AT63" i="1" s="1"/>
  <c r="Y64" i="1"/>
  <c r="AK64" i="1" s="1"/>
  <c r="Z64" i="1"/>
  <c r="AL64" i="1" s="1"/>
  <c r="AA64" i="1"/>
  <c r="AM64" i="1" s="1"/>
  <c r="AB64" i="1"/>
  <c r="AN64" i="1" s="1"/>
  <c r="AC64" i="1"/>
  <c r="AO64" i="1" s="1"/>
  <c r="AD64" i="1"/>
  <c r="AP64" i="1" s="1"/>
  <c r="AE64" i="1"/>
  <c r="AQ64" i="1" s="1"/>
  <c r="AF64" i="1"/>
  <c r="AR64" i="1" s="1"/>
  <c r="AG64" i="1"/>
  <c r="AS64" i="1" s="1"/>
  <c r="AH64" i="1"/>
  <c r="AT64" i="1" s="1"/>
  <c r="Y65" i="1"/>
  <c r="AK65" i="1" s="1"/>
  <c r="AV65" i="1" s="1"/>
  <c r="Z65" i="1"/>
  <c r="AL65" i="1" s="1"/>
  <c r="AA65" i="1"/>
  <c r="AM65" i="1" s="1"/>
  <c r="AB65" i="1"/>
  <c r="AN65" i="1" s="1"/>
  <c r="AC65" i="1"/>
  <c r="AO65" i="1" s="1"/>
  <c r="AD65" i="1"/>
  <c r="AP65" i="1" s="1"/>
  <c r="AE65" i="1"/>
  <c r="AQ65" i="1" s="1"/>
  <c r="AF65" i="1"/>
  <c r="AR65" i="1" s="1"/>
  <c r="AG65" i="1"/>
  <c r="AS65" i="1" s="1"/>
  <c r="AH65" i="1"/>
  <c r="AT65" i="1" s="1"/>
  <c r="Y66" i="1"/>
  <c r="AK66" i="1" s="1"/>
  <c r="Z66" i="1"/>
  <c r="AL66" i="1" s="1"/>
  <c r="AA66" i="1"/>
  <c r="AM66" i="1" s="1"/>
  <c r="AB66" i="1"/>
  <c r="AN66" i="1" s="1"/>
  <c r="AC66" i="1"/>
  <c r="AO66" i="1" s="1"/>
  <c r="AD66" i="1"/>
  <c r="AP66" i="1" s="1"/>
  <c r="AE66" i="1"/>
  <c r="AQ66" i="1" s="1"/>
  <c r="AF66" i="1"/>
  <c r="AR66" i="1" s="1"/>
  <c r="AG66" i="1"/>
  <c r="AS66" i="1" s="1"/>
  <c r="AH66" i="1"/>
  <c r="AT66" i="1" s="1"/>
  <c r="Y67" i="1"/>
  <c r="AK67" i="1" s="1"/>
  <c r="Z67" i="1"/>
  <c r="AL67" i="1" s="1"/>
  <c r="AA67" i="1"/>
  <c r="AM67" i="1" s="1"/>
  <c r="AB67" i="1"/>
  <c r="AN67" i="1" s="1"/>
  <c r="AC67" i="1"/>
  <c r="AO67" i="1" s="1"/>
  <c r="AD67" i="1"/>
  <c r="AP67" i="1" s="1"/>
  <c r="AE67" i="1"/>
  <c r="AQ67" i="1" s="1"/>
  <c r="AF67" i="1"/>
  <c r="AR67" i="1" s="1"/>
  <c r="AG67" i="1"/>
  <c r="AS67" i="1" s="1"/>
  <c r="AH67" i="1"/>
  <c r="AT67" i="1" s="1"/>
  <c r="Y68" i="1"/>
  <c r="AK68" i="1" s="1"/>
  <c r="Z68" i="1"/>
  <c r="AL68" i="1" s="1"/>
  <c r="AA68" i="1"/>
  <c r="AM68" i="1" s="1"/>
  <c r="AB68" i="1"/>
  <c r="AN68" i="1" s="1"/>
  <c r="AC68" i="1"/>
  <c r="AO68" i="1" s="1"/>
  <c r="AD68" i="1"/>
  <c r="AP68" i="1" s="1"/>
  <c r="AE68" i="1"/>
  <c r="AQ68" i="1" s="1"/>
  <c r="AF68" i="1"/>
  <c r="AR68" i="1" s="1"/>
  <c r="AG68" i="1"/>
  <c r="AS68" i="1" s="1"/>
  <c r="AH68" i="1"/>
  <c r="AT68" i="1" s="1"/>
  <c r="Y69" i="1"/>
  <c r="AK69" i="1" s="1"/>
  <c r="Z69" i="1"/>
  <c r="AL69" i="1" s="1"/>
  <c r="AA69" i="1"/>
  <c r="AM69" i="1" s="1"/>
  <c r="AB69" i="1"/>
  <c r="AN69" i="1" s="1"/>
  <c r="AC69" i="1"/>
  <c r="AO69" i="1" s="1"/>
  <c r="AD69" i="1"/>
  <c r="AP69" i="1" s="1"/>
  <c r="AE69" i="1"/>
  <c r="AQ69" i="1" s="1"/>
  <c r="AF69" i="1"/>
  <c r="AR69" i="1" s="1"/>
  <c r="AG69" i="1"/>
  <c r="AS69" i="1" s="1"/>
  <c r="AH69" i="1"/>
  <c r="AT69" i="1" s="1"/>
  <c r="Y70" i="1"/>
  <c r="AK70" i="1" s="1"/>
  <c r="Z70" i="1"/>
  <c r="AL70" i="1" s="1"/>
  <c r="AA70" i="1"/>
  <c r="AM70" i="1" s="1"/>
  <c r="AB70" i="1"/>
  <c r="AN70" i="1" s="1"/>
  <c r="AC70" i="1"/>
  <c r="AO70" i="1" s="1"/>
  <c r="AD70" i="1"/>
  <c r="AP70" i="1" s="1"/>
  <c r="AE70" i="1"/>
  <c r="AQ70" i="1" s="1"/>
  <c r="AF70" i="1"/>
  <c r="AR70" i="1" s="1"/>
  <c r="AG70" i="1"/>
  <c r="AS70" i="1" s="1"/>
  <c r="AH70" i="1"/>
  <c r="AT70" i="1" s="1"/>
  <c r="Y71" i="1"/>
  <c r="AK71" i="1" s="1"/>
  <c r="Z71" i="1"/>
  <c r="AL71" i="1" s="1"/>
  <c r="AA71" i="1"/>
  <c r="AM71" i="1" s="1"/>
  <c r="AB71" i="1"/>
  <c r="AN71" i="1" s="1"/>
  <c r="AC71" i="1"/>
  <c r="AO71" i="1" s="1"/>
  <c r="AD71" i="1"/>
  <c r="AP71" i="1" s="1"/>
  <c r="AE71" i="1"/>
  <c r="AQ71" i="1" s="1"/>
  <c r="AF71" i="1"/>
  <c r="AR71" i="1" s="1"/>
  <c r="AG71" i="1"/>
  <c r="AS71" i="1" s="1"/>
  <c r="AH71" i="1"/>
  <c r="AT71" i="1" s="1"/>
  <c r="Y72" i="1"/>
  <c r="AK72" i="1" s="1"/>
  <c r="Z72" i="1"/>
  <c r="AL72" i="1" s="1"/>
  <c r="AA72" i="1"/>
  <c r="AM72" i="1" s="1"/>
  <c r="AB72" i="1"/>
  <c r="AN72" i="1" s="1"/>
  <c r="AC72" i="1"/>
  <c r="AO72" i="1" s="1"/>
  <c r="AD72" i="1"/>
  <c r="AP72" i="1" s="1"/>
  <c r="AE72" i="1"/>
  <c r="AQ72" i="1" s="1"/>
  <c r="AF72" i="1"/>
  <c r="AR72" i="1" s="1"/>
  <c r="AG72" i="1"/>
  <c r="AS72" i="1" s="1"/>
  <c r="AH72" i="1"/>
  <c r="AT72" i="1" s="1"/>
  <c r="AH26" i="1"/>
  <c r="AT26" i="1" s="1"/>
  <c r="AG26" i="1"/>
  <c r="AS26" i="1" s="1"/>
  <c r="AF26" i="1"/>
  <c r="AR26" i="1" s="1"/>
  <c r="AE26" i="1"/>
  <c r="AQ26" i="1" s="1"/>
  <c r="AQ85" i="1" s="1"/>
  <c r="AD26" i="1"/>
  <c r="AP26" i="1" s="1"/>
  <c r="AC26" i="1"/>
  <c r="AO26" i="1" s="1"/>
  <c r="AO85" i="1" s="1"/>
  <c r="AB26" i="1"/>
  <c r="AN26" i="1" s="1"/>
  <c r="AA26" i="1"/>
  <c r="AM26" i="1" s="1"/>
  <c r="Z26" i="1"/>
  <c r="AL26" i="1" s="1"/>
  <c r="AL85" i="1" s="1"/>
  <c r="Y26" i="1"/>
  <c r="AK26" i="1" s="1"/>
  <c r="AV26" i="1" s="1"/>
  <c r="AW26" i="1" s="1"/>
  <c r="AX26" i="1" s="1"/>
  <c r="AY26" i="1" s="1"/>
  <c r="W21" i="1"/>
  <c r="J4" i="2" l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K6" i="2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I4" i="2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AV80" i="1"/>
  <c r="AV76" i="1"/>
  <c r="AV75" i="1"/>
  <c r="AV73" i="1"/>
  <c r="AV69" i="1"/>
  <c r="AX65" i="1"/>
  <c r="AY65" i="1"/>
  <c r="AW65" i="1"/>
  <c r="AX61" i="1"/>
  <c r="AY61" i="1"/>
  <c r="AW61" i="1"/>
  <c r="AX57" i="1"/>
  <c r="AY57" i="1"/>
  <c r="AW57" i="1"/>
  <c r="AX53" i="1"/>
  <c r="AY53" i="1"/>
  <c r="AW53" i="1"/>
  <c r="AX49" i="1"/>
  <c r="AY49" i="1"/>
  <c r="AW49" i="1"/>
  <c r="AX45" i="1"/>
  <c r="AY45" i="1"/>
  <c r="AW45" i="1"/>
  <c r="AX41" i="1"/>
  <c r="AY41" i="1"/>
  <c r="AW41" i="1"/>
  <c r="AX37" i="1"/>
  <c r="AY37" i="1"/>
  <c r="AW37" i="1"/>
  <c r="AX33" i="1"/>
  <c r="AY33" i="1"/>
  <c r="AW33" i="1"/>
  <c r="AV68" i="1"/>
  <c r="AV64" i="1"/>
  <c r="AV72" i="1"/>
  <c r="AV71" i="1"/>
  <c r="AV70" i="1"/>
  <c r="AV67" i="1"/>
  <c r="AV66" i="1"/>
  <c r="AV63" i="1"/>
  <c r="AV62" i="1"/>
  <c r="AV77" i="1"/>
  <c r="AV79" i="1"/>
  <c r="AV78" i="1"/>
  <c r="AV74" i="1"/>
  <c r="AV60" i="1"/>
  <c r="AV56" i="1"/>
  <c r="AV52" i="1"/>
  <c r="AV48" i="1"/>
  <c r="AV44" i="1"/>
  <c r="AV40" i="1"/>
  <c r="AV36" i="1"/>
  <c r="AV32" i="1"/>
  <c r="AT85" i="1"/>
  <c r="AP85" i="1"/>
  <c r="AV28" i="1"/>
  <c r="AW28" i="1" s="1"/>
  <c r="AX28" i="1" s="1"/>
  <c r="AY28" i="1" s="1"/>
  <c r="AR85" i="1"/>
  <c r="AV59" i="1"/>
  <c r="AV58" i="1"/>
  <c r="AV55" i="1"/>
  <c r="AV54" i="1"/>
  <c r="AV51" i="1"/>
  <c r="AV50" i="1"/>
  <c r="AV47" i="1"/>
  <c r="AV46" i="1"/>
  <c r="AV43" i="1"/>
  <c r="AV42" i="1"/>
  <c r="AV39" i="1"/>
  <c r="AV38" i="1"/>
  <c r="AV35" i="1"/>
  <c r="AV34" i="1"/>
  <c r="AV31" i="1"/>
  <c r="AV30" i="1"/>
  <c r="AW30" i="1" s="1"/>
  <c r="AX30" i="1" s="1"/>
  <c r="AY30" i="1" s="1"/>
  <c r="AS85" i="1"/>
  <c r="AV27" i="1"/>
  <c r="AW27" i="1" s="1"/>
  <c r="AX27" i="1" s="1"/>
  <c r="AY27" i="1" s="1"/>
  <c r="AM85" i="1"/>
  <c r="AK85" i="1"/>
  <c r="AN85" i="1"/>
  <c r="AW63" i="1" l="1"/>
  <c r="AX63" i="1"/>
  <c r="AY63" i="1"/>
  <c r="AW39" i="1"/>
  <c r="AX39" i="1"/>
  <c r="AY39" i="1"/>
  <c r="AX31" i="1"/>
  <c r="AY31" i="1"/>
  <c r="AW31" i="1"/>
  <c r="AW47" i="1"/>
  <c r="AX47" i="1"/>
  <c r="AY47" i="1"/>
  <c r="AW55" i="1"/>
  <c r="AX55" i="1"/>
  <c r="AY55" i="1"/>
  <c r="AY36" i="1"/>
  <c r="AW36" i="1"/>
  <c r="AX36" i="1"/>
  <c r="AY78" i="1"/>
  <c r="AX78" i="1"/>
  <c r="AW78" i="1"/>
  <c r="AY42" i="1"/>
  <c r="AW42" i="1"/>
  <c r="AX42" i="1"/>
  <c r="AW79" i="1"/>
  <c r="AX79" i="1"/>
  <c r="AY79" i="1"/>
  <c r="AY72" i="1"/>
  <c r="AW72" i="1"/>
  <c r="AX72" i="1"/>
  <c r="AW35" i="1"/>
  <c r="AX35" i="1"/>
  <c r="AY35" i="1"/>
  <c r="AW43" i="1"/>
  <c r="AX43" i="1"/>
  <c r="AY43" i="1"/>
  <c r="AW51" i="1"/>
  <c r="AX51" i="1"/>
  <c r="AY51" i="1"/>
  <c r="AW59" i="1"/>
  <c r="AX59" i="1"/>
  <c r="AY59" i="1"/>
  <c r="AY44" i="1"/>
  <c r="AW44" i="1"/>
  <c r="AX44" i="1"/>
  <c r="AY60" i="1"/>
  <c r="AW60" i="1"/>
  <c r="AX60" i="1"/>
  <c r="AX77" i="1"/>
  <c r="AY77" i="1"/>
  <c r="AW77" i="1"/>
  <c r="AW67" i="1"/>
  <c r="AX67" i="1"/>
  <c r="AY67" i="1"/>
  <c r="AY64" i="1"/>
  <c r="AW64" i="1"/>
  <c r="AX64" i="1"/>
  <c r="AY76" i="1"/>
  <c r="AW76" i="1"/>
  <c r="AX76" i="1"/>
  <c r="AY52" i="1"/>
  <c r="AW52" i="1"/>
  <c r="AX52" i="1"/>
  <c r="AW71" i="1"/>
  <c r="AX71" i="1"/>
  <c r="AY71" i="1"/>
  <c r="AX73" i="1"/>
  <c r="AY73" i="1"/>
  <c r="AW73" i="1"/>
  <c r="AY34" i="1"/>
  <c r="AX34" i="1"/>
  <c r="AW34" i="1"/>
  <c r="AY50" i="1"/>
  <c r="AX50" i="1"/>
  <c r="AW50" i="1"/>
  <c r="AY58" i="1"/>
  <c r="AW58" i="1"/>
  <c r="AX58" i="1"/>
  <c r="AY40" i="1"/>
  <c r="AW40" i="1"/>
  <c r="AX40" i="1"/>
  <c r="AY56" i="1"/>
  <c r="AW56" i="1"/>
  <c r="AX56" i="1"/>
  <c r="AY66" i="1"/>
  <c r="AX66" i="1"/>
  <c r="AW66" i="1"/>
  <c r="AW75" i="1"/>
  <c r="AX75" i="1"/>
  <c r="AY75" i="1"/>
  <c r="AY38" i="1"/>
  <c r="AX38" i="1"/>
  <c r="AW38" i="1"/>
  <c r="AY46" i="1"/>
  <c r="AX46" i="1"/>
  <c r="AW46" i="1"/>
  <c r="AY54" i="1"/>
  <c r="AX54" i="1"/>
  <c r="AW54" i="1"/>
  <c r="AY32" i="1"/>
  <c r="AW32" i="1"/>
  <c r="AX32" i="1"/>
  <c r="AY48" i="1"/>
  <c r="AW48" i="1"/>
  <c r="AX48" i="1"/>
  <c r="AY74" i="1"/>
  <c r="AW74" i="1"/>
  <c r="AX74" i="1"/>
  <c r="AY62" i="1"/>
  <c r="AX62" i="1"/>
  <c r="AW62" i="1"/>
  <c r="AY70" i="1"/>
  <c r="AX70" i="1"/>
  <c r="AW70" i="1"/>
  <c r="AY68" i="1"/>
  <c r="AW68" i="1"/>
  <c r="AW85" i="1" s="1"/>
  <c r="AW89" i="1" s="1"/>
  <c r="AX68" i="1"/>
  <c r="AX69" i="1"/>
  <c r="AY69" i="1"/>
  <c r="AW69" i="1"/>
  <c r="AY80" i="1"/>
  <c r="AW80" i="1"/>
  <c r="AX80" i="1"/>
  <c r="AV85" i="1"/>
  <c r="AY85" i="1" l="1"/>
  <c r="AY89" i="1" s="1"/>
  <c r="AX85" i="1"/>
  <c r="AX89" i="1" s="1"/>
</calcChain>
</file>

<file path=xl/sharedStrings.xml><?xml version="1.0" encoding="utf-8"?>
<sst xmlns="http://schemas.openxmlformats.org/spreadsheetml/2006/main" count="125" uniqueCount="41">
  <si>
    <t>G1 DOL</t>
  </si>
  <si>
    <t>G1 EUR</t>
  </si>
  <si>
    <t>G2 DOL</t>
  </si>
  <si>
    <t>G2 EUR</t>
  </si>
  <si>
    <t>G3 DOL</t>
  </si>
  <si>
    <t>G3 EUR</t>
  </si>
  <si>
    <t>G4 DIS DOL</t>
  </si>
  <si>
    <t>G4 DIS EUR</t>
  </si>
  <si>
    <t>G5 PAR DOL</t>
  </si>
  <si>
    <t>G5 PAR EUR</t>
  </si>
  <si>
    <t>INT</t>
  </si>
  <si>
    <t>CAP</t>
  </si>
  <si>
    <t>HAIRCUT</t>
  </si>
  <si>
    <t>Bonos</t>
  </si>
  <si>
    <t>Elegibles</t>
  </si>
  <si>
    <t>BIRAD 2021</t>
  </si>
  <si>
    <t>BIRAD 2022</t>
  </si>
  <si>
    <t>BIRAD 2023</t>
  </si>
  <si>
    <t>BIRAD 2026</t>
  </si>
  <si>
    <t>BIRAD 2027</t>
  </si>
  <si>
    <t>BIRAD 2028</t>
  </si>
  <si>
    <t>BIRAD 2036</t>
  </si>
  <si>
    <t>BIRAD 2046</t>
  </si>
  <si>
    <t>BIRAD 2048</t>
  </si>
  <si>
    <t>BIRAD 2117</t>
  </si>
  <si>
    <t>DISC USD</t>
  </si>
  <si>
    <t>PAR USD</t>
  </si>
  <si>
    <t>BIRAF 2020</t>
  </si>
  <si>
    <t>BIRAE 2022</t>
  </si>
  <si>
    <t>BIRAE 2023</t>
  </si>
  <si>
    <t>BIRAE 2047</t>
  </si>
  <si>
    <t>DISC EUR</t>
  </si>
  <si>
    <t>PAR EUR</t>
  </si>
  <si>
    <t>MONTO EST:</t>
  </si>
  <si>
    <t>CAP TOT</t>
  </si>
  <si>
    <t>FLUJO TOTAL</t>
  </si>
  <si>
    <t>VALOR ACTUAL</t>
  </si>
  <si>
    <t>anual</t>
  </si>
  <si>
    <t>FLUJO TOTAL DE CADA BONO EN PORCENTAJE</t>
  </si>
  <si>
    <t>FLUJO TOTAL DE CADA BONO EN VALOR NOMINAL</t>
  </si>
  <si>
    <t>Exit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</si>
</sst>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\-yyyy;@"/>
    <numFmt numFmtId="165" formatCode="0.0%"/>
    <numFmt numFmtId="166" formatCode="0.000%"/>
    <numFmt numFmtId="167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9" fontId="0" fillId="0" borderId="0" xfId="2" applyFont="1"/>
    <xf numFmtId="165" fontId="0" fillId="0" borderId="0" xfId="2" applyNumberFormat="1" applyFont="1"/>
    <xf numFmtId="10" fontId="0" fillId="0" borderId="0" xfId="2" applyNumberFormat="1" applyFont="1"/>
    <xf numFmtId="164" fontId="0" fillId="0" borderId="0" xfId="0" applyNumberFormat="1" applyAlignment="1">
      <alignment horizontal="right"/>
    </xf>
    <xf numFmtId="166" fontId="0" fillId="0" borderId="0" xfId="2" applyNumberFormat="1" applyFont="1"/>
    <xf numFmtId="167" fontId="0" fillId="0" borderId="0" xfId="1" applyNumberFormat="1" applyFont="1"/>
    <xf numFmtId="10" fontId="0" fillId="0" borderId="0" xfId="0" applyNumberFormat="1"/>
    <xf numFmtId="167" fontId="0" fillId="0" borderId="0" xfId="0" applyNumberFormat="1"/>
    <xf numFmtId="167" fontId="2" fillId="0" borderId="0" xfId="0" applyNumberFormat="1" applyFont="1"/>
    <xf numFmtId="167" fontId="2" fillId="0" borderId="0" xfId="1" applyNumberFormat="1" applyFont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Sheet2!$H$2</c:f>
              <c:strCache>
                <c:ptCount val="1"/>
                <c:pt idx="0">
                  <c:v>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Sheet2!$A$3:$A$52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cat>
          <c:val>
            <c:numRef>
              <c:f>Sheet2!$H$3:$H$52</c:f>
              <c:numCache>
                <c:formatCode>_(* #,##0_);_(* \(#,##0\);_(* "-"??_);_(@_)</c:formatCode>
                <c:ptCount val="5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A-DF4F-8FBD-3C1096268D1D}"/>
            </c:ext>
          </c:extLst>
        </c:ser>
        <c:ser>
          <c:idx val="1"/>
          <c:order val="1"/>
          <c:tx>
            <c:strRef>
              <c:f>Sheet2!$I$2</c:f>
              <c:strCache>
                <c:ptCount val="1"/>
                <c:pt idx="0">
                  <c:v>5%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Sheet2!$A$3:$A$52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cat>
          <c:val>
            <c:numRef>
              <c:f>Sheet2!$I$3:$I$52</c:f>
              <c:numCache>
                <c:formatCode>_(* #,##0_);_(* \(#,##0\);_(* "-"??_);_(@_)</c:formatCode>
                <c:ptCount val="50"/>
                <c:pt idx="0">
                  <c:v>95.238095238095241</c:v>
                </c:pt>
                <c:pt idx="1">
                  <c:v>185.94104308390024</c:v>
                </c:pt>
                <c:pt idx="2">
                  <c:v>272.32480293704782</c:v>
                </c:pt>
                <c:pt idx="3">
                  <c:v>354.59505041623601</c:v>
                </c:pt>
                <c:pt idx="4">
                  <c:v>432.94766706308189</c:v>
                </c:pt>
                <c:pt idx="5">
                  <c:v>507.56920672674465</c:v>
                </c:pt>
                <c:pt idx="6">
                  <c:v>578.63733973975684</c:v>
                </c:pt>
                <c:pt idx="7">
                  <c:v>646.32127594262556</c:v>
                </c:pt>
                <c:pt idx="8">
                  <c:v>710.78216756440531</c:v>
                </c:pt>
                <c:pt idx="9">
                  <c:v>772.1734929184812</c:v>
                </c:pt>
                <c:pt idx="10">
                  <c:v>830.64142182712499</c:v>
                </c:pt>
                <c:pt idx="11">
                  <c:v>886.32516364488094</c:v>
                </c:pt>
                <c:pt idx="12">
                  <c:v>939.35729870941043</c:v>
                </c:pt>
                <c:pt idx="13">
                  <c:v>989.8640940089623</c:v>
                </c:pt>
                <c:pt idx="14">
                  <c:v>1037.9658038180594</c:v>
                </c:pt>
                <c:pt idx="15">
                  <c:v>1083.7769560171994</c:v>
                </c:pt>
                <c:pt idx="16">
                  <c:v>1127.406624778285</c:v>
                </c:pt>
                <c:pt idx="17">
                  <c:v>1168.9586902650333</c:v>
                </c:pt>
                <c:pt idx="18">
                  <c:v>1208.5320859666983</c:v>
                </c:pt>
                <c:pt idx="19">
                  <c:v>1246.2210342539984</c:v>
                </c:pt>
                <c:pt idx="20">
                  <c:v>1282.1152707180936</c:v>
                </c:pt>
                <c:pt idx="21">
                  <c:v>1316.3002578267558</c:v>
                </c:pt>
                <c:pt idx="22">
                  <c:v>1348.857388406434</c:v>
                </c:pt>
                <c:pt idx="23">
                  <c:v>1379.8641794346991</c:v>
                </c:pt>
                <c:pt idx="24">
                  <c:v>1409.3944566044752</c:v>
                </c:pt>
                <c:pt idx="25">
                  <c:v>1437.5185300995001</c:v>
                </c:pt>
                <c:pt idx="26">
                  <c:v>1464.303361999524</c:v>
                </c:pt>
                <c:pt idx="27">
                  <c:v>1489.8127257138324</c:v>
                </c:pt>
                <c:pt idx="28">
                  <c:v>1514.1073578226974</c:v>
                </c:pt>
                <c:pt idx="29">
                  <c:v>1537.2451026882832</c:v>
                </c:pt>
                <c:pt idx="30">
                  <c:v>1559.2810501793172</c:v>
                </c:pt>
                <c:pt idx="31">
                  <c:v>1580.2676668374449</c:v>
                </c:pt>
                <c:pt idx="32">
                  <c:v>1600.2549207975667</c:v>
                </c:pt>
                <c:pt idx="33">
                  <c:v>1619.2904007595873</c:v>
                </c:pt>
                <c:pt idx="34">
                  <c:v>1637.419429294845</c:v>
                </c:pt>
                <c:pt idx="35">
                  <c:v>1654.6851707569951</c:v>
                </c:pt>
                <c:pt idx="36">
                  <c:v>1671.128734054281</c:v>
                </c:pt>
                <c:pt idx="37">
                  <c:v>1686.7892705278866</c:v>
                </c:pt>
                <c:pt idx="38">
                  <c:v>1701.7040671694158</c:v>
                </c:pt>
                <c:pt idx="39">
                  <c:v>1715.9086353994435</c:v>
                </c:pt>
                <c:pt idx="40">
                  <c:v>1729.4367956185176</c:v>
                </c:pt>
                <c:pt idx="41">
                  <c:v>1742.3207577319215</c:v>
                </c:pt>
                <c:pt idx="42">
                  <c:v>1754.5911978399251</c:v>
                </c:pt>
                <c:pt idx="43">
                  <c:v>1766.2773312761192</c:v>
                </c:pt>
                <c:pt idx="44">
                  <c:v>1777.4069821677326</c:v>
                </c:pt>
                <c:pt idx="45">
                  <c:v>1788.0066496835548</c:v>
                </c:pt>
                <c:pt idx="46">
                  <c:v>1798.101571127195</c:v>
                </c:pt>
                <c:pt idx="47">
                  <c:v>1807.7157820258999</c:v>
                </c:pt>
                <c:pt idx="48">
                  <c:v>1816.8721733579998</c:v>
                </c:pt>
                <c:pt idx="49">
                  <c:v>1825.5925460552378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A-DF4F-8FBD-3C1096268D1D}"/>
            </c:ext>
          </c:extLst>
        </c:ser>
        <c:ser>
          <c:idx val="2"/>
          <c:order val="2"/>
          <c:tx>
            <c:strRef>
              <c:f>Sheet2!$J$2</c:f>
              <c:strCache>
                <c:ptCount val="1"/>
                <c:pt idx="0">
                  <c:v>7.5%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Sheet2!$A$3:$A$52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cat>
          <c:val>
            <c:numRef>
              <c:f>Sheet2!$J$3:$J$52</c:f>
              <c:numCache>
                <c:formatCode>_(* #,##0_);_(* \(#,##0\);_(* "-"??_);_(@_)</c:formatCode>
                <c:ptCount val="50"/>
                <c:pt idx="0">
                  <c:v>93.023255813953497</c:v>
                </c:pt>
                <c:pt idx="1">
                  <c:v>179.55651703623582</c:v>
                </c:pt>
                <c:pt idx="2">
                  <c:v>260.05257398719613</c:v>
                </c:pt>
                <c:pt idx="3">
                  <c:v>334.93262696483362</c:v>
                </c:pt>
                <c:pt idx="4">
                  <c:v>404.58849019984524</c:v>
                </c:pt>
                <c:pt idx="5">
                  <c:v>469.38464204636767</c:v>
                </c:pt>
                <c:pt idx="6">
                  <c:v>529.66013213615599</c:v>
                </c:pt>
                <c:pt idx="7">
                  <c:v>585.73035547549398</c:v>
                </c:pt>
                <c:pt idx="8">
                  <c:v>637.88870276790135</c:v>
                </c:pt>
                <c:pt idx="9">
                  <c:v>686.40809559804779</c:v>
                </c:pt>
                <c:pt idx="10">
                  <c:v>731.54241450981192</c:v>
                </c:pt>
                <c:pt idx="11">
                  <c:v>773.52782745098784</c:v>
                </c:pt>
                <c:pt idx="12">
                  <c:v>812.58402553580265</c:v>
                </c:pt>
                <c:pt idx="13">
                  <c:v>848.91537259144434</c:v>
                </c:pt>
                <c:pt idx="14">
                  <c:v>882.71197450366913</c:v>
                </c:pt>
                <c:pt idx="15">
                  <c:v>914.15067395690153</c:v>
                </c:pt>
                <c:pt idx="16">
                  <c:v>943.39597577386189</c:v>
                </c:pt>
                <c:pt idx="17">
                  <c:v>970.60090769661576</c:v>
                </c:pt>
                <c:pt idx="18">
                  <c:v>995.90782111313092</c:v>
                </c:pt>
                <c:pt idx="19">
                  <c:v>1019.4491359191916</c:v>
                </c:pt>
                <c:pt idx="20">
                  <c:v>1041.3480334132014</c:v>
                </c:pt>
                <c:pt idx="21">
                  <c:v>1061.7191008494897</c:v>
                </c:pt>
                <c:pt idx="22">
                  <c:v>1080.6689310227812</c:v>
                </c:pt>
                <c:pt idx="23">
                  <c:v>1098.2966800211918</c:v>
                </c:pt>
                <c:pt idx="24">
                  <c:v>1114.6945860662249</c:v>
                </c:pt>
                <c:pt idx="25">
                  <c:v>1129.9484521546278</c:v>
                </c:pt>
                <c:pt idx="26">
                  <c:v>1144.1380950275609</c:v>
                </c:pt>
                <c:pt idx="27">
                  <c:v>1157.3377628163357</c:v>
                </c:pt>
                <c:pt idx="28">
                  <c:v>1169.6165235500798</c:v>
                </c:pt>
                <c:pt idx="29">
                  <c:v>1181.0386265582138</c:v>
                </c:pt>
                <c:pt idx="30">
                  <c:v>1191.6638386588036</c:v>
                </c:pt>
                <c:pt idx="31">
                  <c:v>1201.5477568919102</c:v>
                </c:pt>
                <c:pt idx="32">
                  <c:v>1210.7420994343352</c:v>
                </c:pt>
                <c:pt idx="33">
                  <c:v>1219.2949762179862</c:v>
                </c:pt>
                <c:pt idx="34">
                  <c:v>1227.2511406678941</c:v>
                </c:pt>
                <c:pt idx="35">
                  <c:v>1234.6522238771108</c:v>
                </c:pt>
                <c:pt idx="36">
                  <c:v>1241.536952443824</c:v>
                </c:pt>
                <c:pt idx="37">
                  <c:v>1247.941351110534</c:v>
                </c:pt>
                <c:pt idx="38">
                  <c:v>1253.8989312656131</c:v>
                </c:pt>
                <c:pt idx="39">
                  <c:v>1259.4408662935937</c:v>
                </c:pt>
                <c:pt idx="40">
                  <c:v>1264.5961546917151</c:v>
                </c:pt>
                <c:pt idx="41">
                  <c:v>1269.3917718062467</c:v>
                </c:pt>
                <c:pt idx="42">
                  <c:v>1273.852810982555</c:v>
                </c:pt>
                <c:pt idx="43">
                  <c:v>1278.0026148674931</c:v>
                </c:pt>
                <c:pt idx="44">
                  <c:v>1281.8628975511565</c:v>
                </c:pt>
                <c:pt idx="45">
                  <c:v>1285.4538581871223</c:v>
                </c:pt>
                <c:pt idx="46">
                  <c:v>1288.7942866856952</c:v>
                </c:pt>
                <c:pt idx="47">
                  <c:v>1291.9016620332047</c:v>
                </c:pt>
                <c:pt idx="48">
                  <c:v>1294.7922437518184</c:v>
                </c:pt>
                <c:pt idx="49">
                  <c:v>1297.4811569784358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A-DF4F-8FBD-3C1096268D1D}"/>
            </c:ext>
          </c:extLst>
        </c:ser>
        <c:ser>
          <c:idx val="3"/>
          <c:order val="3"/>
          <c:tx>
            <c:strRef>
              <c:f>Sheet2!$K$2</c:f>
              <c:strCache>
                <c:ptCount val="1"/>
                <c:pt idx="0">
                  <c:v>10.0%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Sheet2!$A$3:$A$52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cat>
          <c:val>
            <c:numRef>
              <c:f>Sheet2!$K$3:$K$52</c:f>
              <c:numCache>
                <c:formatCode>_(* #,##0_);_(* \(#,##0\);_(* "-"??_);_(@_)</c:formatCode>
                <c:ptCount val="50"/>
                <c:pt idx="0">
                  <c:v>90.909090909090907</c:v>
                </c:pt>
                <c:pt idx="1">
                  <c:v>173.55371900826447</c:v>
                </c:pt>
                <c:pt idx="2">
                  <c:v>248.68519909842223</c:v>
                </c:pt>
                <c:pt idx="3">
                  <c:v>316.98654463492926</c:v>
                </c:pt>
                <c:pt idx="4">
                  <c:v>379.07867694084473</c:v>
                </c:pt>
                <c:pt idx="5">
                  <c:v>435.52606994622244</c:v>
                </c:pt>
                <c:pt idx="6">
                  <c:v>486.84188176929308</c:v>
                </c:pt>
                <c:pt idx="7">
                  <c:v>533.49261979026642</c:v>
                </c:pt>
                <c:pt idx="8">
                  <c:v>575.90238162751484</c:v>
                </c:pt>
                <c:pt idx="9">
                  <c:v>614.45671057046798</c:v>
                </c:pt>
                <c:pt idx="10">
                  <c:v>649.50610051860724</c:v>
                </c:pt>
                <c:pt idx="11">
                  <c:v>681.36918228964294</c:v>
                </c:pt>
                <c:pt idx="12">
                  <c:v>710.33562026331174</c:v>
                </c:pt>
                <c:pt idx="13">
                  <c:v>736.66874569391973</c:v>
                </c:pt>
                <c:pt idx="14">
                  <c:v>760.60795063083606</c:v>
                </c:pt>
                <c:pt idx="15">
                  <c:v>782.37086420985088</c:v>
                </c:pt>
                <c:pt idx="16">
                  <c:v>802.15533109986438</c:v>
                </c:pt>
                <c:pt idx="17">
                  <c:v>820.14121009078576</c:v>
                </c:pt>
                <c:pt idx="18">
                  <c:v>836.4920091734416</c:v>
                </c:pt>
                <c:pt idx="19">
                  <c:v>851.35637197585595</c:v>
                </c:pt>
                <c:pt idx="20">
                  <c:v>864.8694290689599</c:v>
                </c:pt>
                <c:pt idx="21">
                  <c:v>877.15402642632716</c:v>
                </c:pt>
                <c:pt idx="22">
                  <c:v>888.32184220575186</c:v>
                </c:pt>
                <c:pt idx="23">
                  <c:v>898.47440200522897</c:v>
                </c:pt>
                <c:pt idx="24">
                  <c:v>907.70400182293542</c:v>
                </c:pt>
                <c:pt idx="25">
                  <c:v>916.09454711175943</c:v>
                </c:pt>
                <c:pt idx="26">
                  <c:v>923.72231555614485</c:v>
                </c:pt>
                <c:pt idx="27">
                  <c:v>930.65665050558619</c:v>
                </c:pt>
                <c:pt idx="28">
                  <c:v>936.96059136871463</c:v>
                </c:pt>
                <c:pt idx="29">
                  <c:v>942.69144669883144</c:v>
                </c:pt>
                <c:pt idx="30">
                  <c:v>947.90131518075577</c:v>
                </c:pt>
                <c:pt idx="31">
                  <c:v>952.63755925523242</c:v>
                </c:pt>
                <c:pt idx="32">
                  <c:v>956.94323568657489</c:v>
                </c:pt>
                <c:pt idx="33">
                  <c:v>960.85748698779526</c:v>
                </c:pt>
                <c:pt idx="34">
                  <c:v>964.41589726163204</c:v>
                </c:pt>
                <c:pt idx="35">
                  <c:v>967.65081569239271</c:v>
                </c:pt>
                <c:pt idx="36">
                  <c:v>970.59165062944783</c:v>
                </c:pt>
                <c:pt idx="37">
                  <c:v>973.26513693586162</c:v>
                </c:pt>
                <c:pt idx="38">
                  <c:v>975.69557903260136</c:v>
                </c:pt>
                <c:pt idx="39">
                  <c:v>977.90507184781939</c:v>
                </c:pt>
                <c:pt idx="40">
                  <c:v>979.91370167983575</c:v>
                </c:pt>
                <c:pt idx="41">
                  <c:v>981.73972879985058</c:v>
                </c:pt>
                <c:pt idx="42">
                  <c:v>983.39975345440951</c:v>
                </c:pt>
                <c:pt idx="43">
                  <c:v>984.90886677673586</c:v>
                </c:pt>
                <c:pt idx="44">
                  <c:v>986.28078797885075</c:v>
                </c:pt>
                <c:pt idx="45">
                  <c:v>987.52798907168244</c:v>
                </c:pt>
                <c:pt idx="46">
                  <c:v>988.66180824698392</c:v>
                </c:pt>
                <c:pt idx="47">
                  <c:v>989.69255295180346</c:v>
                </c:pt>
                <c:pt idx="48">
                  <c:v>990.62959359254853</c:v>
                </c:pt>
                <c:pt idx="49">
                  <c:v>991.48144872049863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AA-DF4F-8FBD-3C109626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6938575"/>
        <c:axId val="266853119"/>
      </c:lineChart>
      <c:catAx>
        <c:axId val="26693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853119"/>
        <c:crosses val="autoZero"/>
        <c:auto val="1"/>
        <c:lblAlgn val="ctr"/>
        <c:lblOffset val="100"/>
        <c:noMultiLvlLbl val="0"/>
      </c:catAx>
      <c:valAx>
        <c:axId val="266853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938575"/>
        <c:crosses val="autoZero"/>
        <c:crossBetween val="between"/>
        <c:majorUnit val="200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469900</xdr:colOff>
      <xdr:row>3</xdr:row>
      <xdr:rowOff>0</xdr:rowOff>
    </xdr:from>
    <xdr:to>
      <xdr:col>21</xdr:col>
      <xdr:colOff>812800</xdr:colOff>
      <xdr:row>28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7F79EE-8CFE-A54C-B60D-A0C57AD28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2999-497B-5348-93DA-11EDD8FBD796}">
  <dimension ref="A1:AZ93"/>
  <sheetViews>
    <sheetView workbookViewId="0">
      <pane xSplit="1" topLeftCell="B1" activePane="topRight" state="frozen"/>
      <selection pane="topRight" activeCell="AY31" sqref="AY31"/>
    </sheetView>
  </sheetViews>
  <sheetFormatPr baseColWidth="10" defaultRowHeight="16" x14ac:dyDescent="0.2"/>
  <cols>
    <col min="1" max="1" width="12" bestFit="1" customWidth="1"/>
  </cols>
  <sheetData>
    <row r="1" spans="1:19" x14ac:dyDescent="0.2">
      <c r="A1" t="s">
        <v>13</v>
      </c>
      <c r="C1" t="s">
        <v>15</v>
      </c>
      <c r="G1" t="s">
        <v>15</v>
      </c>
      <c r="K1" t="s">
        <v>15</v>
      </c>
    </row>
    <row r="2" spans="1:19" x14ac:dyDescent="0.2">
      <c r="A2" t="s">
        <v>14</v>
      </c>
      <c r="C2" t="s">
        <v>16</v>
      </c>
      <c r="G2" t="s">
        <v>16</v>
      </c>
      <c r="K2" t="s">
        <v>16</v>
      </c>
    </row>
    <row r="3" spans="1:19" x14ac:dyDescent="0.2">
      <c r="C3" t="s">
        <v>17</v>
      </c>
      <c r="G3" t="s">
        <v>17</v>
      </c>
      <c r="K3" t="s">
        <v>17</v>
      </c>
    </row>
    <row r="4" spans="1:19" x14ac:dyDescent="0.2">
      <c r="C4" t="s">
        <v>18</v>
      </c>
      <c r="G4" t="s">
        <v>18</v>
      </c>
      <c r="K4" t="s">
        <v>18</v>
      </c>
    </row>
    <row r="5" spans="1:19" x14ac:dyDescent="0.2">
      <c r="C5" t="s">
        <v>19</v>
      </c>
      <c r="G5" t="s">
        <v>19</v>
      </c>
      <c r="K5" t="s">
        <v>19</v>
      </c>
    </row>
    <row r="6" spans="1:19" x14ac:dyDescent="0.2">
      <c r="C6" t="s">
        <v>20</v>
      </c>
      <c r="G6" t="s">
        <v>20</v>
      </c>
      <c r="K6" t="s">
        <v>20</v>
      </c>
    </row>
    <row r="7" spans="1:19" x14ac:dyDescent="0.2">
      <c r="C7" t="s">
        <v>21</v>
      </c>
      <c r="G7" t="s">
        <v>21</v>
      </c>
      <c r="K7" t="s">
        <v>21</v>
      </c>
    </row>
    <row r="8" spans="1:19" x14ac:dyDescent="0.2">
      <c r="G8" t="s">
        <v>22</v>
      </c>
      <c r="K8" t="s">
        <v>22</v>
      </c>
    </row>
    <row r="9" spans="1:19" x14ac:dyDescent="0.2">
      <c r="G9" t="s">
        <v>23</v>
      </c>
      <c r="K9" t="s">
        <v>23</v>
      </c>
    </row>
    <row r="10" spans="1:19" x14ac:dyDescent="0.2">
      <c r="G10" t="s">
        <v>24</v>
      </c>
      <c r="K10" t="s">
        <v>24</v>
      </c>
    </row>
    <row r="11" spans="1:19" x14ac:dyDescent="0.2">
      <c r="K11" t="s">
        <v>25</v>
      </c>
      <c r="O11" t="s">
        <v>25</v>
      </c>
      <c r="S11" t="s">
        <v>25</v>
      </c>
    </row>
    <row r="12" spans="1:19" x14ac:dyDescent="0.2">
      <c r="K12" t="s">
        <v>26</v>
      </c>
      <c r="S12" t="s">
        <v>26</v>
      </c>
    </row>
    <row r="13" spans="1:19" x14ac:dyDescent="0.2">
      <c r="E13" t="s">
        <v>27</v>
      </c>
      <c r="I13" t="s">
        <v>27</v>
      </c>
      <c r="M13" t="s">
        <v>27</v>
      </c>
    </row>
    <row r="14" spans="1:19" x14ac:dyDescent="0.2">
      <c r="E14" t="s">
        <v>28</v>
      </c>
      <c r="I14" t="s">
        <v>28</v>
      </c>
      <c r="M14" t="s">
        <v>28</v>
      </c>
    </row>
    <row r="15" spans="1:19" x14ac:dyDescent="0.2">
      <c r="E15" t="s">
        <v>29</v>
      </c>
      <c r="I15" t="s">
        <v>29</v>
      </c>
      <c r="M15" t="s">
        <v>29</v>
      </c>
    </row>
    <row r="16" spans="1:19" x14ac:dyDescent="0.2">
      <c r="E16" t="s">
        <v>19</v>
      </c>
      <c r="I16" t="s">
        <v>19</v>
      </c>
      <c r="M16" t="s">
        <v>19</v>
      </c>
    </row>
    <row r="17" spans="1:52" x14ac:dyDescent="0.2">
      <c r="E17" t="s">
        <v>20</v>
      </c>
      <c r="I17" t="s">
        <v>20</v>
      </c>
      <c r="M17" t="s">
        <v>20</v>
      </c>
    </row>
    <row r="18" spans="1:52" x14ac:dyDescent="0.2">
      <c r="I18" t="s">
        <v>30</v>
      </c>
      <c r="M18" t="s">
        <v>30</v>
      </c>
    </row>
    <row r="19" spans="1:52" x14ac:dyDescent="0.2">
      <c r="M19" t="s">
        <v>31</v>
      </c>
      <c r="Q19" t="s">
        <v>31</v>
      </c>
      <c r="U19" t="s">
        <v>31</v>
      </c>
    </row>
    <row r="20" spans="1:52" x14ac:dyDescent="0.2">
      <c r="M20" t="s">
        <v>32</v>
      </c>
      <c r="U20" t="s">
        <v>32</v>
      </c>
      <c r="W20" t="s">
        <v>34</v>
      </c>
    </row>
    <row r="21" spans="1:52" x14ac:dyDescent="0.2">
      <c r="A21" t="s">
        <v>33</v>
      </c>
      <c r="C21" s="12">
        <v>8360</v>
      </c>
      <c r="D21" s="12"/>
      <c r="E21" s="12">
        <v>2351</v>
      </c>
      <c r="F21" s="12"/>
      <c r="G21" s="12">
        <v>16388</v>
      </c>
      <c r="H21" s="12"/>
      <c r="I21" s="12">
        <v>2330</v>
      </c>
      <c r="J21" s="12"/>
      <c r="K21" s="12">
        <v>8075</v>
      </c>
      <c r="L21" s="12"/>
      <c r="M21" s="12">
        <v>777</v>
      </c>
      <c r="N21" s="12"/>
      <c r="O21" s="12">
        <v>5565</v>
      </c>
      <c r="P21" s="12"/>
      <c r="Q21" s="12">
        <v>6296</v>
      </c>
      <c r="R21" s="12"/>
      <c r="S21" s="12">
        <v>5394</v>
      </c>
      <c r="T21" s="12"/>
      <c r="U21" s="12">
        <v>7056</v>
      </c>
      <c r="V21" s="13"/>
      <c r="W21" s="12">
        <f>SUM(B21:V21)</f>
        <v>62592</v>
      </c>
      <c r="AB21" t="s">
        <v>38</v>
      </c>
      <c r="AN21" t="s">
        <v>39</v>
      </c>
    </row>
    <row r="23" spans="1:52" x14ac:dyDescent="0.2">
      <c r="B23" s="2" t="s">
        <v>0</v>
      </c>
      <c r="C23" s="2" t="s">
        <v>0</v>
      </c>
      <c r="D23" s="2" t="s">
        <v>1</v>
      </c>
      <c r="E23" s="2" t="s">
        <v>1</v>
      </c>
      <c r="F23" s="2" t="s">
        <v>2</v>
      </c>
      <c r="G23" s="2" t="s">
        <v>2</v>
      </c>
      <c r="H23" s="2" t="s">
        <v>3</v>
      </c>
      <c r="I23" s="2" t="s">
        <v>3</v>
      </c>
      <c r="J23" s="2" t="s">
        <v>4</v>
      </c>
      <c r="K23" s="2" t="s">
        <v>4</v>
      </c>
      <c r="L23" s="2" t="s">
        <v>5</v>
      </c>
      <c r="M23" s="2" t="s">
        <v>5</v>
      </c>
      <c r="N23" s="2" t="s">
        <v>6</v>
      </c>
      <c r="O23" s="2" t="s">
        <v>6</v>
      </c>
      <c r="P23" s="2" t="s">
        <v>7</v>
      </c>
      <c r="Q23" s="2" t="s">
        <v>7</v>
      </c>
      <c r="R23" s="2" t="s">
        <v>8</v>
      </c>
      <c r="S23" s="2" t="s">
        <v>8</v>
      </c>
      <c r="T23" s="2" t="s">
        <v>9</v>
      </c>
      <c r="U23" s="2" t="s">
        <v>9</v>
      </c>
      <c r="Y23" s="2" t="s">
        <v>0</v>
      </c>
      <c r="Z23" s="2" t="s">
        <v>1</v>
      </c>
      <c r="AA23" s="2" t="s">
        <v>2</v>
      </c>
      <c r="AB23" s="2" t="s">
        <v>3</v>
      </c>
      <c r="AC23" s="2" t="s">
        <v>4</v>
      </c>
      <c r="AD23" s="2" t="s">
        <v>5</v>
      </c>
      <c r="AE23" s="2" t="s">
        <v>6</v>
      </c>
      <c r="AF23" s="2" t="s">
        <v>7</v>
      </c>
      <c r="AG23" s="2" t="s">
        <v>8</v>
      </c>
      <c r="AH23" s="2" t="s">
        <v>9</v>
      </c>
      <c r="AK23" s="2" t="s">
        <v>0</v>
      </c>
      <c r="AL23" s="2" t="s">
        <v>1</v>
      </c>
      <c r="AM23" s="2" t="s">
        <v>2</v>
      </c>
      <c r="AN23" s="2" t="s">
        <v>3</v>
      </c>
      <c r="AO23" s="2" t="s">
        <v>4</v>
      </c>
      <c r="AP23" s="2" t="s">
        <v>5</v>
      </c>
      <c r="AQ23" s="2" t="s">
        <v>6</v>
      </c>
      <c r="AR23" s="2" t="s">
        <v>7</v>
      </c>
      <c r="AS23" s="2" t="s">
        <v>8</v>
      </c>
      <c r="AT23" s="2" t="s">
        <v>9</v>
      </c>
      <c r="AV23" s="2" t="s">
        <v>35</v>
      </c>
      <c r="AW23" s="2" t="s">
        <v>36</v>
      </c>
      <c r="AX23" s="2"/>
      <c r="AY23" s="2"/>
    </row>
    <row r="24" spans="1:52" x14ac:dyDescent="0.2">
      <c r="B24" s="2" t="s">
        <v>10</v>
      </c>
      <c r="C24" s="2" t="s">
        <v>11</v>
      </c>
      <c r="D24" s="2" t="s">
        <v>10</v>
      </c>
      <c r="E24" s="2" t="s">
        <v>11</v>
      </c>
      <c r="F24" s="2" t="s">
        <v>10</v>
      </c>
      <c r="G24" s="2" t="s">
        <v>11</v>
      </c>
      <c r="H24" s="2" t="s">
        <v>10</v>
      </c>
      <c r="I24" s="2" t="s">
        <v>11</v>
      </c>
      <c r="J24" s="2" t="s">
        <v>10</v>
      </c>
      <c r="K24" s="2" t="s">
        <v>11</v>
      </c>
      <c r="L24" s="2" t="s">
        <v>10</v>
      </c>
      <c r="M24" s="2" t="s">
        <v>11</v>
      </c>
      <c r="N24" s="2" t="s">
        <v>10</v>
      </c>
      <c r="O24" s="2" t="s">
        <v>11</v>
      </c>
      <c r="P24" s="2" t="s">
        <v>10</v>
      </c>
      <c r="Q24" s="2" t="s">
        <v>11</v>
      </c>
      <c r="R24" s="2" t="s">
        <v>10</v>
      </c>
      <c r="S24" s="2" t="s">
        <v>11</v>
      </c>
      <c r="T24" s="2" t="s">
        <v>10</v>
      </c>
      <c r="U24" s="2" t="s">
        <v>11</v>
      </c>
      <c r="AV24" t="s">
        <v>40</v>
      </c>
      <c r="AW24" s="3">
        <v>0.05</v>
      </c>
      <c r="AX24" s="4">
        <v>7.4999999999999997E-2</v>
      </c>
      <c r="AY24" s="3">
        <v>0.1</v>
      </c>
      <c r="AZ24" t="s">
        <v>37</v>
      </c>
    </row>
    <row r="25" spans="1:52" x14ac:dyDescent="0.2">
      <c r="A25" s="6" t="s">
        <v>12</v>
      </c>
      <c r="B25" s="5"/>
      <c r="C25" s="5">
        <v>0.12</v>
      </c>
      <c r="D25" s="5"/>
      <c r="E25" s="5">
        <v>0.18</v>
      </c>
      <c r="F25" s="5"/>
      <c r="G25" s="5">
        <v>0.05</v>
      </c>
      <c r="H25" s="5"/>
      <c r="I25" s="5">
        <v>0.05</v>
      </c>
      <c r="J25" s="5"/>
      <c r="K25" s="5">
        <v>0.05</v>
      </c>
      <c r="L25" s="5"/>
      <c r="M25" s="5">
        <v>0.05</v>
      </c>
      <c r="N25" s="5"/>
      <c r="O25" s="5">
        <v>0</v>
      </c>
      <c r="P25" s="5"/>
      <c r="Q25" s="5">
        <v>0</v>
      </c>
      <c r="R25" s="5"/>
      <c r="S25" s="5">
        <v>0</v>
      </c>
      <c r="T25" s="5"/>
      <c r="U25" s="5">
        <v>0</v>
      </c>
    </row>
    <row r="26" spans="1:52" x14ac:dyDescent="0.2">
      <c r="A26" s="1">
        <v>44150</v>
      </c>
      <c r="B26" s="5">
        <v>0</v>
      </c>
      <c r="C26" s="5"/>
      <c r="D26" s="5">
        <v>0</v>
      </c>
      <c r="E26" s="5"/>
      <c r="F26" s="5">
        <v>0</v>
      </c>
      <c r="G26" s="5"/>
      <c r="H26" s="5">
        <v>0</v>
      </c>
      <c r="I26" s="5"/>
      <c r="J26" s="5">
        <v>0</v>
      </c>
      <c r="K26" s="5"/>
      <c r="L26" s="5">
        <v>0</v>
      </c>
      <c r="M26" s="5"/>
      <c r="N26" s="5">
        <v>0</v>
      </c>
      <c r="O26" s="5"/>
      <c r="P26" s="5">
        <v>0</v>
      </c>
      <c r="Q26" s="5"/>
      <c r="R26" s="5">
        <v>0</v>
      </c>
      <c r="S26" s="5"/>
      <c r="T26" s="5">
        <v>0</v>
      </c>
      <c r="U26" s="5"/>
      <c r="Y26" s="9">
        <f>B26+C26</f>
        <v>0</v>
      </c>
      <c r="Z26" s="9">
        <f>D26+E26</f>
        <v>0</v>
      </c>
      <c r="AA26" s="9">
        <f>F26+G26</f>
        <v>0</v>
      </c>
      <c r="AB26" s="9">
        <f>H26+I26</f>
        <v>0</v>
      </c>
      <c r="AC26" s="9">
        <f>J26+K26</f>
        <v>0</v>
      </c>
      <c r="AD26" s="9">
        <f>L26+M26</f>
        <v>0</v>
      </c>
      <c r="AE26" s="9">
        <f>N26+O26</f>
        <v>0</v>
      </c>
      <c r="AF26" s="9">
        <f>P26+Q26</f>
        <v>0</v>
      </c>
      <c r="AG26" s="9">
        <f>R26+S26</f>
        <v>0</v>
      </c>
      <c r="AH26" s="9">
        <f>T26+U26</f>
        <v>0</v>
      </c>
      <c r="AK26" s="8">
        <f t="shared" ref="AK26:AK57" si="0">C$21*(1-C$25)*Y26/2</f>
        <v>0</v>
      </c>
      <c r="AL26" s="8">
        <f t="shared" ref="AL26:AL57" si="1">E$21*(1-E$25)*Z26/2</f>
        <v>0</v>
      </c>
      <c r="AM26" s="8">
        <f t="shared" ref="AM26:AM57" si="2">G$21*(1-G$25)*AA26/2</f>
        <v>0</v>
      </c>
      <c r="AN26" s="8">
        <f t="shared" ref="AN26:AN57" si="3">I$21*(1-I$25)*AB26/2</f>
        <v>0</v>
      </c>
      <c r="AO26" s="8">
        <f t="shared" ref="AO26:AO57" si="4">K$21*(1-K$25)*AC26/2</f>
        <v>0</v>
      </c>
      <c r="AP26" s="8">
        <f t="shared" ref="AP26:AP57" si="5">M$21*(1-M$25)*AD26/2</f>
        <v>0</v>
      </c>
      <c r="AQ26" s="8">
        <f t="shared" ref="AQ26:AQ57" si="6">O$21*(1-O$25)*AE26/2</f>
        <v>0</v>
      </c>
      <c r="AR26" s="8">
        <f t="shared" ref="AR26:AR57" si="7">Q$21*(1-Q$25)*AF26/2</f>
        <v>0</v>
      </c>
      <c r="AS26" s="8">
        <f t="shared" ref="AS26:AS57" si="8">S$21*(1-S$25)*AG26/2</f>
        <v>0</v>
      </c>
      <c r="AT26" s="8">
        <f t="shared" ref="AT26:AT57" si="9">U$21*(1-U$25)*AH26/2</f>
        <v>0</v>
      </c>
      <c r="AV26" s="10">
        <f>SUM(AK26:AU26)</f>
        <v>0</v>
      </c>
      <c r="AW26" s="8">
        <f t="shared" ref="AW26:AY30" si="10">AV26/(1+AW$24/2)^5</f>
        <v>0</v>
      </c>
      <c r="AX26" s="8">
        <f t="shared" si="10"/>
        <v>0</v>
      </c>
      <c r="AY26" s="8">
        <f t="shared" si="10"/>
        <v>0</v>
      </c>
      <c r="AZ26">
        <v>0</v>
      </c>
    </row>
    <row r="27" spans="1:52" x14ac:dyDescent="0.2">
      <c r="A27" s="1">
        <v>44331</v>
      </c>
      <c r="B27" s="5">
        <v>0</v>
      </c>
      <c r="C27" s="5"/>
      <c r="D27" s="5">
        <v>0</v>
      </c>
      <c r="E27" s="5"/>
      <c r="F27" s="5">
        <v>0</v>
      </c>
      <c r="G27" s="5"/>
      <c r="H27" s="5">
        <v>0</v>
      </c>
      <c r="I27" s="5"/>
      <c r="J27" s="5">
        <v>0</v>
      </c>
      <c r="K27" s="5"/>
      <c r="L27" s="5">
        <v>0</v>
      </c>
      <c r="M27" s="5"/>
      <c r="N27" s="5">
        <v>0</v>
      </c>
      <c r="O27" s="5"/>
      <c r="P27" s="5">
        <v>0</v>
      </c>
      <c r="Q27" s="5"/>
      <c r="R27" s="5">
        <v>0</v>
      </c>
      <c r="S27" s="5"/>
      <c r="T27" s="5">
        <v>0</v>
      </c>
      <c r="U27" s="5"/>
      <c r="Y27" s="9">
        <f t="shared" ref="Y27:Y72" si="11">B27+C27</f>
        <v>0</v>
      </c>
      <c r="Z27" s="9">
        <f t="shared" ref="Z27:Z72" si="12">D27+E27</f>
        <v>0</v>
      </c>
      <c r="AA27" s="9">
        <f t="shared" ref="AA27:AA72" si="13">F27+G27</f>
        <v>0</v>
      </c>
      <c r="AB27" s="9">
        <f t="shared" ref="AB27:AB72" si="14">H27+I27</f>
        <v>0</v>
      </c>
      <c r="AC27" s="9">
        <f t="shared" ref="AC27:AC72" si="15">J27+K27</f>
        <v>0</v>
      </c>
      <c r="AD27" s="9">
        <f t="shared" ref="AD27:AD72" si="16">L27+M27</f>
        <v>0</v>
      </c>
      <c r="AE27" s="9">
        <f t="shared" ref="AE27:AE72" si="17">N27+O27</f>
        <v>0</v>
      </c>
      <c r="AF27" s="9">
        <f t="shared" ref="AF27:AF72" si="18">P27+Q27</f>
        <v>0</v>
      </c>
      <c r="AG27" s="9">
        <f t="shared" ref="AG27:AG72" si="19">R27+S27</f>
        <v>0</v>
      </c>
      <c r="AH27" s="9">
        <f t="shared" ref="AH27:AH72" si="20">T27+U27</f>
        <v>0</v>
      </c>
      <c r="AK27" s="8">
        <f t="shared" si="0"/>
        <v>0</v>
      </c>
      <c r="AL27" s="8">
        <f t="shared" si="1"/>
        <v>0</v>
      </c>
      <c r="AM27" s="8">
        <f t="shared" si="2"/>
        <v>0</v>
      </c>
      <c r="AN27" s="8">
        <f t="shared" si="3"/>
        <v>0</v>
      </c>
      <c r="AO27" s="8">
        <f t="shared" si="4"/>
        <v>0</v>
      </c>
      <c r="AP27" s="8">
        <f t="shared" si="5"/>
        <v>0</v>
      </c>
      <c r="AQ27" s="8">
        <f t="shared" si="6"/>
        <v>0</v>
      </c>
      <c r="AR27" s="8">
        <f t="shared" si="7"/>
        <v>0</v>
      </c>
      <c r="AS27" s="8">
        <f t="shared" si="8"/>
        <v>0</v>
      </c>
      <c r="AT27" s="8">
        <f t="shared" si="9"/>
        <v>0</v>
      </c>
      <c r="AV27" s="10">
        <f t="shared" ref="AV27:AV72" si="21">SUM(AK27:AU27)</f>
        <v>0</v>
      </c>
      <c r="AW27" s="8">
        <f t="shared" si="10"/>
        <v>0</v>
      </c>
      <c r="AX27" s="8">
        <f t="shared" si="10"/>
        <v>0</v>
      </c>
      <c r="AY27" s="8">
        <f t="shared" si="10"/>
        <v>0</v>
      </c>
      <c r="AZ27">
        <v>1</v>
      </c>
    </row>
    <row r="28" spans="1:52" x14ac:dyDescent="0.2">
      <c r="A28" s="1">
        <v>44515</v>
      </c>
      <c r="B28" s="5">
        <v>0</v>
      </c>
      <c r="C28" s="5"/>
      <c r="D28" s="5">
        <v>0</v>
      </c>
      <c r="E28" s="5"/>
      <c r="F28" s="5">
        <v>0</v>
      </c>
      <c r="G28" s="5"/>
      <c r="H28" s="5">
        <v>0</v>
      </c>
      <c r="I28" s="5"/>
      <c r="J28" s="5">
        <v>0</v>
      </c>
      <c r="K28" s="5"/>
      <c r="L28" s="5">
        <v>0</v>
      </c>
      <c r="M28" s="5"/>
      <c r="N28" s="5">
        <v>0</v>
      </c>
      <c r="O28" s="5"/>
      <c r="P28" s="5">
        <v>0</v>
      </c>
      <c r="Q28" s="5"/>
      <c r="R28" s="5">
        <v>0</v>
      </c>
      <c r="S28" s="5"/>
      <c r="T28" s="5">
        <v>0</v>
      </c>
      <c r="U28" s="5"/>
      <c r="Y28" s="9">
        <f t="shared" si="11"/>
        <v>0</v>
      </c>
      <c r="Z28" s="9">
        <f t="shared" si="12"/>
        <v>0</v>
      </c>
      <c r="AA28" s="9">
        <f t="shared" si="13"/>
        <v>0</v>
      </c>
      <c r="AB28" s="9">
        <f t="shared" si="14"/>
        <v>0</v>
      </c>
      <c r="AC28" s="9">
        <f t="shared" si="15"/>
        <v>0</v>
      </c>
      <c r="AD28" s="9">
        <f t="shared" si="16"/>
        <v>0</v>
      </c>
      <c r="AE28" s="9">
        <f t="shared" si="17"/>
        <v>0</v>
      </c>
      <c r="AF28" s="9">
        <f t="shared" si="18"/>
        <v>0</v>
      </c>
      <c r="AG28" s="9">
        <f t="shared" si="19"/>
        <v>0</v>
      </c>
      <c r="AH28" s="9">
        <f t="shared" si="20"/>
        <v>0</v>
      </c>
      <c r="AK28" s="8">
        <f t="shared" si="0"/>
        <v>0</v>
      </c>
      <c r="AL28" s="8">
        <f t="shared" si="1"/>
        <v>0</v>
      </c>
      <c r="AM28" s="8">
        <f t="shared" si="2"/>
        <v>0</v>
      </c>
      <c r="AN28" s="8">
        <f t="shared" si="3"/>
        <v>0</v>
      </c>
      <c r="AO28" s="8">
        <f t="shared" si="4"/>
        <v>0</v>
      </c>
      <c r="AP28" s="8">
        <f t="shared" si="5"/>
        <v>0</v>
      </c>
      <c r="AQ28" s="8">
        <f t="shared" si="6"/>
        <v>0</v>
      </c>
      <c r="AR28" s="8">
        <f t="shared" si="7"/>
        <v>0</v>
      </c>
      <c r="AS28" s="8">
        <f t="shared" si="8"/>
        <v>0</v>
      </c>
      <c r="AT28" s="8">
        <f t="shared" si="9"/>
        <v>0</v>
      </c>
      <c r="AV28" s="10">
        <f t="shared" si="21"/>
        <v>0</v>
      </c>
      <c r="AW28" s="8">
        <f t="shared" si="10"/>
        <v>0</v>
      </c>
      <c r="AX28" s="8">
        <f t="shared" si="10"/>
        <v>0</v>
      </c>
      <c r="AY28" s="8">
        <f t="shared" si="10"/>
        <v>0</v>
      </c>
      <c r="AZ28">
        <v>2</v>
      </c>
    </row>
    <row r="29" spans="1:52" x14ac:dyDescent="0.2">
      <c r="A29" s="1">
        <v>44696</v>
      </c>
      <c r="B29" s="5">
        <v>0</v>
      </c>
      <c r="C29" s="5"/>
      <c r="D29" s="5">
        <v>0</v>
      </c>
      <c r="E29" s="5"/>
      <c r="F29" s="5">
        <v>0</v>
      </c>
      <c r="G29" s="5"/>
      <c r="H29" s="5">
        <v>0</v>
      </c>
      <c r="I29" s="5"/>
      <c r="J29" s="5">
        <v>0</v>
      </c>
      <c r="K29" s="5"/>
      <c r="L29" s="5">
        <v>0</v>
      </c>
      <c r="M29" s="5"/>
      <c r="N29" s="5">
        <v>0</v>
      </c>
      <c r="O29" s="5"/>
      <c r="P29" s="5">
        <v>0</v>
      </c>
      <c r="Q29" s="5"/>
      <c r="R29" s="5">
        <v>0</v>
      </c>
      <c r="S29" s="5"/>
      <c r="T29" s="5">
        <v>0</v>
      </c>
      <c r="U29" s="5"/>
      <c r="Y29" s="9">
        <f t="shared" si="11"/>
        <v>0</v>
      </c>
      <c r="Z29" s="9">
        <f t="shared" si="12"/>
        <v>0</v>
      </c>
      <c r="AA29" s="9">
        <f t="shared" si="13"/>
        <v>0</v>
      </c>
      <c r="AB29" s="9">
        <f t="shared" si="14"/>
        <v>0</v>
      </c>
      <c r="AC29" s="9">
        <f t="shared" si="15"/>
        <v>0</v>
      </c>
      <c r="AD29" s="9">
        <f t="shared" si="16"/>
        <v>0</v>
      </c>
      <c r="AE29" s="9">
        <f t="shared" si="17"/>
        <v>0</v>
      </c>
      <c r="AF29" s="9">
        <f t="shared" si="18"/>
        <v>0</v>
      </c>
      <c r="AG29" s="9">
        <f t="shared" si="19"/>
        <v>0</v>
      </c>
      <c r="AH29" s="9">
        <f t="shared" si="20"/>
        <v>0</v>
      </c>
      <c r="AK29" s="8">
        <f t="shared" si="0"/>
        <v>0</v>
      </c>
      <c r="AL29" s="8">
        <f t="shared" si="1"/>
        <v>0</v>
      </c>
      <c r="AM29" s="8">
        <f t="shared" si="2"/>
        <v>0</v>
      </c>
      <c r="AN29" s="8">
        <f t="shared" si="3"/>
        <v>0</v>
      </c>
      <c r="AO29" s="8">
        <f t="shared" si="4"/>
        <v>0</v>
      </c>
      <c r="AP29" s="8">
        <f t="shared" si="5"/>
        <v>0</v>
      </c>
      <c r="AQ29" s="8">
        <f t="shared" si="6"/>
        <v>0</v>
      </c>
      <c r="AR29" s="8">
        <f t="shared" si="7"/>
        <v>0</v>
      </c>
      <c r="AS29" s="8">
        <f t="shared" si="8"/>
        <v>0</v>
      </c>
      <c r="AT29" s="8">
        <f t="shared" si="9"/>
        <v>0</v>
      </c>
      <c r="AV29" s="10">
        <f t="shared" si="21"/>
        <v>0</v>
      </c>
      <c r="AW29" s="8">
        <f t="shared" si="10"/>
        <v>0</v>
      </c>
      <c r="AX29" s="8">
        <f t="shared" si="10"/>
        <v>0</v>
      </c>
      <c r="AY29" s="8">
        <f t="shared" si="10"/>
        <v>0</v>
      </c>
      <c r="AZ29">
        <v>3</v>
      </c>
    </row>
    <row r="30" spans="1:52" x14ac:dyDescent="0.2">
      <c r="A30" s="1">
        <v>44880</v>
      </c>
      <c r="B30" s="5">
        <v>0</v>
      </c>
      <c r="C30" s="5"/>
      <c r="D30" s="5">
        <v>0</v>
      </c>
      <c r="E30" s="5"/>
      <c r="F30" s="5">
        <v>0</v>
      </c>
      <c r="G30" s="5"/>
      <c r="H30" s="5">
        <v>0</v>
      </c>
      <c r="I30" s="5"/>
      <c r="J30" s="5">
        <v>0</v>
      </c>
      <c r="K30" s="5"/>
      <c r="L30" s="5">
        <v>0</v>
      </c>
      <c r="M30" s="5"/>
      <c r="N30" s="5">
        <v>0</v>
      </c>
      <c r="O30" s="5"/>
      <c r="P30" s="5">
        <v>0</v>
      </c>
      <c r="Q30" s="5"/>
      <c r="R30" s="5">
        <v>0</v>
      </c>
      <c r="S30" s="5"/>
      <c r="T30" s="5">
        <v>0</v>
      </c>
      <c r="U30" s="5"/>
      <c r="Y30" s="9">
        <f t="shared" si="11"/>
        <v>0</v>
      </c>
      <c r="Z30" s="9">
        <f t="shared" si="12"/>
        <v>0</v>
      </c>
      <c r="AA30" s="9">
        <f t="shared" si="13"/>
        <v>0</v>
      </c>
      <c r="AB30" s="9">
        <f t="shared" si="14"/>
        <v>0</v>
      </c>
      <c r="AC30" s="9">
        <f t="shared" si="15"/>
        <v>0</v>
      </c>
      <c r="AD30" s="9">
        <f t="shared" si="16"/>
        <v>0</v>
      </c>
      <c r="AE30" s="9">
        <f t="shared" si="17"/>
        <v>0</v>
      </c>
      <c r="AF30" s="9">
        <f t="shared" si="18"/>
        <v>0</v>
      </c>
      <c r="AG30" s="9">
        <f t="shared" si="19"/>
        <v>0</v>
      </c>
      <c r="AH30" s="9">
        <f t="shared" si="20"/>
        <v>0</v>
      </c>
      <c r="AK30" s="8">
        <f t="shared" si="0"/>
        <v>0</v>
      </c>
      <c r="AL30" s="8">
        <f t="shared" si="1"/>
        <v>0</v>
      </c>
      <c r="AM30" s="8">
        <f t="shared" si="2"/>
        <v>0</v>
      </c>
      <c r="AN30" s="8">
        <f t="shared" si="3"/>
        <v>0</v>
      </c>
      <c r="AO30" s="8">
        <f t="shared" si="4"/>
        <v>0</v>
      </c>
      <c r="AP30" s="8">
        <f t="shared" si="5"/>
        <v>0</v>
      </c>
      <c r="AQ30" s="8">
        <f t="shared" si="6"/>
        <v>0</v>
      </c>
      <c r="AR30" s="8">
        <f t="shared" si="7"/>
        <v>0</v>
      </c>
      <c r="AS30" s="8">
        <f t="shared" si="8"/>
        <v>0</v>
      </c>
      <c r="AT30" s="8">
        <f t="shared" si="9"/>
        <v>0</v>
      </c>
      <c r="AV30" s="10">
        <f t="shared" si="21"/>
        <v>0</v>
      </c>
      <c r="AW30" s="8">
        <f t="shared" si="10"/>
        <v>0</v>
      </c>
      <c r="AX30" s="8">
        <f t="shared" si="10"/>
        <v>0</v>
      </c>
      <c r="AY30" s="8">
        <f t="shared" si="10"/>
        <v>0</v>
      </c>
      <c r="AZ30">
        <v>4</v>
      </c>
    </row>
    <row r="31" spans="1:52" x14ac:dyDescent="0.2">
      <c r="A31" s="1">
        <v>45061</v>
      </c>
      <c r="B31" s="5">
        <v>5.0000000000000001E-3</v>
      </c>
      <c r="C31" s="5"/>
      <c r="D31" s="5">
        <v>5.0000000000000001E-3</v>
      </c>
      <c r="E31" s="5"/>
      <c r="F31" s="5">
        <v>5.0000000000000001E-3</v>
      </c>
      <c r="G31" s="5"/>
      <c r="H31" s="5">
        <v>5.0000000000000001E-3</v>
      </c>
      <c r="I31" s="5"/>
      <c r="J31" s="5">
        <v>5.0000000000000001E-3</v>
      </c>
      <c r="K31" s="5"/>
      <c r="L31" s="5">
        <v>5.0000000000000001E-3</v>
      </c>
      <c r="M31" s="5"/>
      <c r="N31" s="5">
        <v>6.0000000000000001E-3</v>
      </c>
      <c r="O31" s="5"/>
      <c r="P31" s="5">
        <v>6.0000000000000001E-3</v>
      </c>
      <c r="Q31" s="5"/>
      <c r="R31" s="5">
        <v>6.0000000000000001E-3</v>
      </c>
      <c r="S31" s="5"/>
      <c r="T31" s="5">
        <v>6.0000000000000001E-3</v>
      </c>
      <c r="U31" s="5"/>
      <c r="Y31" s="9">
        <f t="shared" si="11"/>
        <v>5.0000000000000001E-3</v>
      </c>
      <c r="Z31" s="9">
        <f t="shared" si="12"/>
        <v>5.0000000000000001E-3</v>
      </c>
      <c r="AA31" s="9">
        <f t="shared" si="13"/>
        <v>5.0000000000000001E-3</v>
      </c>
      <c r="AB31" s="9">
        <f t="shared" si="14"/>
        <v>5.0000000000000001E-3</v>
      </c>
      <c r="AC31" s="9">
        <f t="shared" si="15"/>
        <v>5.0000000000000001E-3</v>
      </c>
      <c r="AD31" s="9">
        <f t="shared" si="16"/>
        <v>5.0000000000000001E-3</v>
      </c>
      <c r="AE31" s="9">
        <f t="shared" si="17"/>
        <v>6.0000000000000001E-3</v>
      </c>
      <c r="AF31" s="9">
        <f t="shared" si="18"/>
        <v>6.0000000000000001E-3</v>
      </c>
      <c r="AG31" s="9">
        <f t="shared" si="19"/>
        <v>6.0000000000000001E-3</v>
      </c>
      <c r="AH31" s="9">
        <f t="shared" si="20"/>
        <v>6.0000000000000001E-3</v>
      </c>
      <c r="AK31" s="8">
        <f t="shared" si="0"/>
        <v>18.391999999999999</v>
      </c>
      <c r="AL31" s="8">
        <f t="shared" si="1"/>
        <v>4.8195500000000004</v>
      </c>
      <c r="AM31" s="8">
        <f t="shared" si="2"/>
        <v>38.921499999999995</v>
      </c>
      <c r="AN31" s="8">
        <f t="shared" si="3"/>
        <v>5.5337500000000004</v>
      </c>
      <c r="AO31" s="8">
        <f t="shared" si="4"/>
        <v>19.178125000000001</v>
      </c>
      <c r="AP31" s="8">
        <f t="shared" si="5"/>
        <v>1.845375</v>
      </c>
      <c r="AQ31" s="8">
        <f t="shared" si="6"/>
        <v>16.695</v>
      </c>
      <c r="AR31" s="8">
        <f t="shared" si="7"/>
        <v>18.888000000000002</v>
      </c>
      <c r="AS31" s="8">
        <f t="shared" si="8"/>
        <v>16.181999999999999</v>
      </c>
      <c r="AT31" s="8">
        <f t="shared" si="9"/>
        <v>21.167999999999999</v>
      </c>
      <c r="AV31" s="10">
        <f t="shared" si="21"/>
        <v>161.6233</v>
      </c>
      <c r="AW31" s="8">
        <f>$AV31/(1+AW$24/2)^$AZ31</f>
        <v>142.85144668259929</v>
      </c>
      <c r="AX31" s="8">
        <f t="shared" ref="AX31:AY31" si="22">$AV31/(1+AX$24/2)^$AZ31</f>
        <v>134.45081618570131</v>
      </c>
      <c r="AY31" s="8">
        <f t="shared" si="22"/>
        <v>126.63608466098168</v>
      </c>
      <c r="AZ31">
        <v>5</v>
      </c>
    </row>
    <row r="32" spans="1:52" x14ac:dyDescent="0.2">
      <c r="A32" s="1">
        <v>45245</v>
      </c>
      <c r="B32" s="5">
        <v>5.0000000000000001E-3</v>
      </c>
      <c r="C32" s="5"/>
      <c r="D32" s="5">
        <v>5.0000000000000001E-3</v>
      </c>
      <c r="E32" s="5"/>
      <c r="F32" s="5">
        <v>5.0000000000000001E-3</v>
      </c>
      <c r="G32" s="5"/>
      <c r="H32" s="5">
        <v>5.0000000000000001E-3</v>
      </c>
      <c r="I32" s="5"/>
      <c r="J32" s="5">
        <v>5.0000000000000001E-3</v>
      </c>
      <c r="K32" s="5"/>
      <c r="L32" s="5">
        <v>5.0000000000000001E-3</v>
      </c>
      <c r="M32" s="5"/>
      <c r="N32" s="5">
        <v>6.0000000000000001E-3</v>
      </c>
      <c r="O32" s="5"/>
      <c r="P32" s="5">
        <v>6.0000000000000001E-3</v>
      </c>
      <c r="Q32" s="5"/>
      <c r="R32" s="5">
        <v>6.0000000000000001E-3</v>
      </c>
      <c r="S32" s="5"/>
      <c r="T32" s="5">
        <v>6.0000000000000001E-3</v>
      </c>
      <c r="U32" s="5"/>
      <c r="Y32" s="9">
        <f t="shared" si="11"/>
        <v>5.0000000000000001E-3</v>
      </c>
      <c r="Z32" s="9">
        <f t="shared" si="12"/>
        <v>5.0000000000000001E-3</v>
      </c>
      <c r="AA32" s="9">
        <f t="shared" si="13"/>
        <v>5.0000000000000001E-3</v>
      </c>
      <c r="AB32" s="9">
        <f t="shared" si="14"/>
        <v>5.0000000000000001E-3</v>
      </c>
      <c r="AC32" s="9">
        <f t="shared" si="15"/>
        <v>5.0000000000000001E-3</v>
      </c>
      <c r="AD32" s="9">
        <f t="shared" si="16"/>
        <v>5.0000000000000001E-3</v>
      </c>
      <c r="AE32" s="9">
        <f t="shared" si="17"/>
        <v>6.0000000000000001E-3</v>
      </c>
      <c r="AF32" s="9">
        <f t="shared" si="18"/>
        <v>6.0000000000000001E-3</v>
      </c>
      <c r="AG32" s="9">
        <f t="shared" si="19"/>
        <v>6.0000000000000001E-3</v>
      </c>
      <c r="AH32" s="9">
        <f t="shared" si="20"/>
        <v>6.0000000000000001E-3</v>
      </c>
      <c r="AK32" s="8">
        <f t="shared" si="0"/>
        <v>18.391999999999999</v>
      </c>
      <c r="AL32" s="8">
        <f t="shared" si="1"/>
        <v>4.8195500000000004</v>
      </c>
      <c r="AM32" s="8">
        <f t="shared" si="2"/>
        <v>38.921499999999995</v>
      </c>
      <c r="AN32" s="8">
        <f t="shared" si="3"/>
        <v>5.5337500000000004</v>
      </c>
      <c r="AO32" s="8">
        <f t="shared" si="4"/>
        <v>19.178125000000001</v>
      </c>
      <c r="AP32" s="8">
        <f t="shared" si="5"/>
        <v>1.845375</v>
      </c>
      <c r="AQ32" s="8">
        <f t="shared" si="6"/>
        <v>16.695</v>
      </c>
      <c r="AR32" s="8">
        <f t="shared" si="7"/>
        <v>18.888000000000002</v>
      </c>
      <c r="AS32" s="8">
        <f t="shared" si="8"/>
        <v>16.181999999999999</v>
      </c>
      <c r="AT32" s="8">
        <f t="shared" si="9"/>
        <v>21.167999999999999</v>
      </c>
      <c r="AV32" s="10">
        <f t="shared" si="21"/>
        <v>161.6233</v>
      </c>
      <c r="AW32" s="8">
        <f t="shared" ref="AW32:AY80" si="23">$AV32/(1+AW$24/2)^$AZ32</f>
        <v>139.36726505619444</v>
      </c>
      <c r="AX32" s="8">
        <f t="shared" si="23"/>
        <v>129.59114813079643</v>
      </c>
      <c r="AY32" s="8">
        <f t="shared" si="23"/>
        <v>120.60579491522067</v>
      </c>
      <c r="AZ32">
        <v>6</v>
      </c>
    </row>
    <row r="33" spans="1:52" x14ac:dyDescent="0.2">
      <c r="A33" s="1">
        <v>45427</v>
      </c>
      <c r="B33" s="5">
        <v>5.0000000000000001E-3</v>
      </c>
      <c r="C33" s="5"/>
      <c r="D33" s="5">
        <v>5.0000000000000001E-3</v>
      </c>
      <c r="E33" s="5"/>
      <c r="F33" s="5">
        <v>1.4999999999999999E-2</v>
      </c>
      <c r="G33" s="5"/>
      <c r="H33" s="5">
        <v>5.0000000000000001E-3</v>
      </c>
      <c r="I33" s="5"/>
      <c r="J33" s="5">
        <v>1.7500000000000002E-2</v>
      </c>
      <c r="K33" s="5"/>
      <c r="L33" s="5">
        <v>0.01</v>
      </c>
      <c r="M33" s="5"/>
      <c r="N33" s="5">
        <v>1.7500000000000002E-2</v>
      </c>
      <c r="O33" s="5"/>
      <c r="P33" s="5">
        <v>1.2500000000000001E-2</v>
      </c>
      <c r="Q33" s="5"/>
      <c r="R33" s="5">
        <v>0.03</v>
      </c>
      <c r="S33" s="5"/>
      <c r="T33" s="7">
        <v>1.6250000000000001E-2</v>
      </c>
      <c r="U33" s="5"/>
      <c r="Y33" s="9">
        <f t="shared" si="11"/>
        <v>5.0000000000000001E-3</v>
      </c>
      <c r="Z33" s="9">
        <f t="shared" si="12"/>
        <v>5.0000000000000001E-3</v>
      </c>
      <c r="AA33" s="9">
        <f t="shared" si="13"/>
        <v>1.4999999999999999E-2</v>
      </c>
      <c r="AB33" s="9">
        <f t="shared" si="14"/>
        <v>5.0000000000000001E-3</v>
      </c>
      <c r="AC33" s="9">
        <f t="shared" si="15"/>
        <v>1.7500000000000002E-2</v>
      </c>
      <c r="AD33" s="9">
        <f t="shared" si="16"/>
        <v>0.01</v>
      </c>
      <c r="AE33" s="9">
        <f t="shared" si="17"/>
        <v>1.7500000000000002E-2</v>
      </c>
      <c r="AF33" s="9">
        <f t="shared" si="18"/>
        <v>1.2500000000000001E-2</v>
      </c>
      <c r="AG33" s="9">
        <f t="shared" si="19"/>
        <v>0.03</v>
      </c>
      <c r="AH33" s="9">
        <f t="shared" si="20"/>
        <v>1.6250000000000001E-2</v>
      </c>
      <c r="AK33" s="8">
        <f t="shared" si="0"/>
        <v>18.391999999999999</v>
      </c>
      <c r="AL33" s="8">
        <f t="shared" si="1"/>
        <v>4.8195500000000004</v>
      </c>
      <c r="AM33" s="8">
        <f t="shared" si="2"/>
        <v>116.76449999999998</v>
      </c>
      <c r="AN33" s="8">
        <f t="shared" si="3"/>
        <v>5.5337500000000004</v>
      </c>
      <c r="AO33" s="8">
        <f t="shared" si="4"/>
        <v>67.123437500000009</v>
      </c>
      <c r="AP33" s="8">
        <f t="shared" si="5"/>
        <v>3.69075</v>
      </c>
      <c r="AQ33" s="8">
        <f t="shared" si="6"/>
        <v>48.693750000000001</v>
      </c>
      <c r="AR33" s="8">
        <f t="shared" si="7"/>
        <v>39.35</v>
      </c>
      <c r="AS33" s="8">
        <f t="shared" si="8"/>
        <v>80.91</v>
      </c>
      <c r="AT33" s="8">
        <f t="shared" si="9"/>
        <v>57.330000000000005</v>
      </c>
      <c r="AV33" s="10">
        <f t="shared" si="21"/>
        <v>442.60773750000004</v>
      </c>
      <c r="AW33" s="8">
        <f t="shared" si="23"/>
        <v>372.35050233767777</v>
      </c>
      <c r="AX33" s="8">
        <f t="shared" si="23"/>
        <v>342.05997853866734</v>
      </c>
      <c r="AY33" s="8">
        <f t="shared" si="23"/>
        <v>314.55305561238367</v>
      </c>
      <c r="AZ33">
        <v>7</v>
      </c>
    </row>
    <row r="34" spans="1:52" x14ac:dyDescent="0.2">
      <c r="A34" s="1">
        <v>45611</v>
      </c>
      <c r="B34" s="5">
        <v>5.0000000000000001E-3</v>
      </c>
      <c r="C34" s="5"/>
      <c r="D34" s="5">
        <v>5.0000000000000001E-3</v>
      </c>
      <c r="E34" s="5"/>
      <c r="F34" s="5">
        <v>1.4999999999999999E-2</v>
      </c>
      <c r="G34" s="5"/>
      <c r="H34" s="5">
        <v>5.0000000000000001E-3</v>
      </c>
      <c r="I34" s="5"/>
      <c r="J34" s="5">
        <v>1.7500000000000002E-2</v>
      </c>
      <c r="K34" s="5"/>
      <c r="L34" s="5">
        <v>0.01</v>
      </c>
      <c r="M34" s="5"/>
      <c r="N34" s="5">
        <v>1.7500000000000002E-2</v>
      </c>
      <c r="O34" s="5"/>
      <c r="P34" s="5">
        <v>1.2500000000000001E-2</v>
      </c>
      <c r="Q34" s="5"/>
      <c r="R34" s="5">
        <v>0.03</v>
      </c>
      <c r="S34" s="5"/>
      <c r="T34" s="7">
        <v>1.6250000000000001E-2</v>
      </c>
      <c r="U34" s="5"/>
      <c r="Y34" s="9">
        <f t="shared" si="11"/>
        <v>5.0000000000000001E-3</v>
      </c>
      <c r="Z34" s="9">
        <f t="shared" si="12"/>
        <v>5.0000000000000001E-3</v>
      </c>
      <c r="AA34" s="9">
        <f t="shared" si="13"/>
        <v>1.4999999999999999E-2</v>
      </c>
      <c r="AB34" s="9">
        <f t="shared" si="14"/>
        <v>5.0000000000000001E-3</v>
      </c>
      <c r="AC34" s="9">
        <f t="shared" si="15"/>
        <v>1.7500000000000002E-2</v>
      </c>
      <c r="AD34" s="9">
        <f t="shared" si="16"/>
        <v>0.01</v>
      </c>
      <c r="AE34" s="9">
        <f t="shared" si="17"/>
        <v>1.7500000000000002E-2</v>
      </c>
      <c r="AF34" s="9">
        <f t="shared" si="18"/>
        <v>1.2500000000000001E-2</v>
      </c>
      <c r="AG34" s="9">
        <f t="shared" si="19"/>
        <v>0.03</v>
      </c>
      <c r="AH34" s="9">
        <f t="shared" si="20"/>
        <v>1.6250000000000001E-2</v>
      </c>
      <c r="AK34" s="8">
        <f t="shared" si="0"/>
        <v>18.391999999999999</v>
      </c>
      <c r="AL34" s="8">
        <f t="shared" si="1"/>
        <v>4.8195500000000004</v>
      </c>
      <c r="AM34" s="8">
        <f t="shared" si="2"/>
        <v>116.76449999999998</v>
      </c>
      <c r="AN34" s="8">
        <f t="shared" si="3"/>
        <v>5.5337500000000004</v>
      </c>
      <c r="AO34" s="8">
        <f t="shared" si="4"/>
        <v>67.123437500000009</v>
      </c>
      <c r="AP34" s="8">
        <f t="shared" si="5"/>
        <v>3.69075</v>
      </c>
      <c r="AQ34" s="8">
        <f t="shared" si="6"/>
        <v>48.693750000000001</v>
      </c>
      <c r="AR34" s="8">
        <f t="shared" si="7"/>
        <v>39.35</v>
      </c>
      <c r="AS34" s="8">
        <f t="shared" si="8"/>
        <v>80.91</v>
      </c>
      <c r="AT34" s="8">
        <f t="shared" si="9"/>
        <v>57.330000000000005</v>
      </c>
      <c r="AV34" s="10">
        <f t="shared" si="21"/>
        <v>442.60773750000004</v>
      </c>
      <c r="AW34" s="8">
        <f t="shared" si="23"/>
        <v>363.26878276846617</v>
      </c>
      <c r="AX34" s="8">
        <f t="shared" si="23"/>
        <v>329.69636485654678</v>
      </c>
      <c r="AY34" s="8">
        <f t="shared" si="23"/>
        <v>299.57433867846066</v>
      </c>
      <c r="AZ34">
        <v>8</v>
      </c>
    </row>
    <row r="35" spans="1:52" x14ac:dyDescent="0.2">
      <c r="A35" s="1">
        <v>45792</v>
      </c>
      <c r="B35" s="5">
        <v>5.0000000000000001E-3</v>
      </c>
      <c r="C35" s="5"/>
      <c r="D35" s="5">
        <v>5.0000000000000001E-3</v>
      </c>
      <c r="E35" s="5"/>
      <c r="F35" s="5">
        <v>1.4999999999999999E-2</v>
      </c>
      <c r="G35" s="5"/>
      <c r="H35" s="5">
        <v>5.0000000000000001E-3</v>
      </c>
      <c r="I35" s="5"/>
      <c r="J35" s="5">
        <v>1.7500000000000002E-2</v>
      </c>
      <c r="K35" s="5"/>
      <c r="L35" s="5">
        <v>0.01</v>
      </c>
      <c r="M35" s="5"/>
      <c r="N35" s="5">
        <v>1.7500000000000002E-2</v>
      </c>
      <c r="O35" s="5"/>
      <c r="P35" s="5">
        <v>1.2500000000000001E-2</v>
      </c>
      <c r="Q35" s="5"/>
      <c r="R35" s="5">
        <v>0.03</v>
      </c>
      <c r="S35" s="5"/>
      <c r="T35" s="7">
        <v>1.6250000000000001E-2</v>
      </c>
      <c r="U35" s="5"/>
      <c r="Y35" s="9">
        <f t="shared" si="11"/>
        <v>5.0000000000000001E-3</v>
      </c>
      <c r="Z35" s="9">
        <f t="shared" si="12"/>
        <v>5.0000000000000001E-3</v>
      </c>
      <c r="AA35" s="9">
        <f t="shared" si="13"/>
        <v>1.4999999999999999E-2</v>
      </c>
      <c r="AB35" s="9">
        <f t="shared" si="14"/>
        <v>5.0000000000000001E-3</v>
      </c>
      <c r="AC35" s="9">
        <f t="shared" si="15"/>
        <v>1.7500000000000002E-2</v>
      </c>
      <c r="AD35" s="9">
        <f t="shared" si="16"/>
        <v>0.01</v>
      </c>
      <c r="AE35" s="9">
        <f t="shared" si="17"/>
        <v>1.7500000000000002E-2</v>
      </c>
      <c r="AF35" s="9">
        <f t="shared" si="18"/>
        <v>1.2500000000000001E-2</v>
      </c>
      <c r="AG35" s="9">
        <f t="shared" si="19"/>
        <v>0.03</v>
      </c>
      <c r="AH35" s="9">
        <f t="shared" si="20"/>
        <v>1.6250000000000001E-2</v>
      </c>
      <c r="AK35" s="8">
        <f t="shared" si="0"/>
        <v>18.391999999999999</v>
      </c>
      <c r="AL35" s="8">
        <f t="shared" si="1"/>
        <v>4.8195500000000004</v>
      </c>
      <c r="AM35" s="8">
        <f t="shared" si="2"/>
        <v>116.76449999999998</v>
      </c>
      <c r="AN35" s="8">
        <f t="shared" si="3"/>
        <v>5.5337500000000004</v>
      </c>
      <c r="AO35" s="8">
        <f t="shared" si="4"/>
        <v>67.123437500000009</v>
      </c>
      <c r="AP35" s="8">
        <f t="shared" si="5"/>
        <v>3.69075</v>
      </c>
      <c r="AQ35" s="8">
        <f t="shared" si="6"/>
        <v>48.693750000000001</v>
      </c>
      <c r="AR35" s="8">
        <f t="shared" si="7"/>
        <v>39.35</v>
      </c>
      <c r="AS35" s="8">
        <f t="shared" si="8"/>
        <v>80.91</v>
      </c>
      <c r="AT35" s="8">
        <f t="shared" si="9"/>
        <v>57.330000000000005</v>
      </c>
      <c r="AV35" s="10">
        <f t="shared" si="21"/>
        <v>442.60773750000004</v>
      </c>
      <c r="AW35" s="8">
        <f t="shared" si="23"/>
        <v>354.40856855460117</v>
      </c>
      <c r="AX35" s="8">
        <f t="shared" si="23"/>
        <v>317.77962877739441</v>
      </c>
      <c r="AY35" s="8">
        <f t="shared" si="23"/>
        <v>285.30889397948636</v>
      </c>
      <c r="AZ35">
        <v>9</v>
      </c>
    </row>
    <row r="36" spans="1:52" x14ac:dyDescent="0.2">
      <c r="A36" s="1">
        <v>45976</v>
      </c>
      <c r="B36" s="5">
        <v>5.0000000000000001E-3</v>
      </c>
      <c r="C36" s="5"/>
      <c r="D36" s="5">
        <v>5.0000000000000001E-3</v>
      </c>
      <c r="E36" s="5"/>
      <c r="F36" s="5">
        <v>1.4999999999999999E-2</v>
      </c>
      <c r="G36" s="5"/>
      <c r="H36" s="5">
        <v>5.0000000000000001E-3</v>
      </c>
      <c r="I36" s="5"/>
      <c r="J36" s="5">
        <v>1.7500000000000002E-2</v>
      </c>
      <c r="K36" s="5"/>
      <c r="L36" s="5">
        <v>0.01</v>
      </c>
      <c r="M36" s="5"/>
      <c r="N36" s="5">
        <v>1.7500000000000002E-2</v>
      </c>
      <c r="O36" s="5"/>
      <c r="P36" s="5">
        <v>1.2500000000000001E-2</v>
      </c>
      <c r="Q36" s="5"/>
      <c r="R36" s="5">
        <v>0.03</v>
      </c>
      <c r="S36" s="5"/>
      <c r="T36" s="7">
        <v>1.6250000000000001E-2</v>
      </c>
      <c r="U36" s="5"/>
      <c r="Y36" s="9">
        <f t="shared" si="11"/>
        <v>5.0000000000000001E-3</v>
      </c>
      <c r="Z36" s="9">
        <f t="shared" si="12"/>
        <v>5.0000000000000001E-3</v>
      </c>
      <c r="AA36" s="9">
        <f t="shared" si="13"/>
        <v>1.4999999999999999E-2</v>
      </c>
      <c r="AB36" s="9">
        <f t="shared" si="14"/>
        <v>5.0000000000000001E-3</v>
      </c>
      <c r="AC36" s="9">
        <f t="shared" si="15"/>
        <v>1.7500000000000002E-2</v>
      </c>
      <c r="AD36" s="9">
        <f t="shared" si="16"/>
        <v>0.01</v>
      </c>
      <c r="AE36" s="9">
        <f t="shared" si="17"/>
        <v>1.7500000000000002E-2</v>
      </c>
      <c r="AF36" s="9">
        <f t="shared" si="18"/>
        <v>1.2500000000000001E-2</v>
      </c>
      <c r="AG36" s="9">
        <f t="shared" si="19"/>
        <v>0.03</v>
      </c>
      <c r="AH36" s="9">
        <f t="shared" si="20"/>
        <v>1.6250000000000001E-2</v>
      </c>
      <c r="AK36" s="8">
        <f t="shared" si="0"/>
        <v>18.391999999999999</v>
      </c>
      <c r="AL36" s="8">
        <f t="shared" si="1"/>
        <v>4.8195500000000004</v>
      </c>
      <c r="AM36" s="8">
        <f t="shared" si="2"/>
        <v>116.76449999999998</v>
      </c>
      <c r="AN36" s="8">
        <f t="shared" si="3"/>
        <v>5.5337500000000004</v>
      </c>
      <c r="AO36" s="8">
        <f t="shared" si="4"/>
        <v>67.123437500000009</v>
      </c>
      <c r="AP36" s="8">
        <f t="shared" si="5"/>
        <v>3.69075</v>
      </c>
      <c r="AQ36" s="8">
        <f t="shared" si="6"/>
        <v>48.693750000000001</v>
      </c>
      <c r="AR36" s="8">
        <f t="shared" si="7"/>
        <v>39.35</v>
      </c>
      <c r="AS36" s="8">
        <f t="shared" si="8"/>
        <v>80.91</v>
      </c>
      <c r="AT36" s="8">
        <f t="shared" si="9"/>
        <v>57.330000000000005</v>
      </c>
      <c r="AV36" s="10">
        <f t="shared" si="21"/>
        <v>442.60773750000004</v>
      </c>
      <c r="AW36" s="8">
        <f t="shared" si="23"/>
        <v>345.76445712644016</v>
      </c>
      <c r="AX36" s="8">
        <f t="shared" si="23"/>
        <v>306.2936180986934</v>
      </c>
      <c r="AY36" s="8">
        <f t="shared" si="23"/>
        <v>271.72275617093936</v>
      </c>
      <c r="AZ36">
        <v>10</v>
      </c>
    </row>
    <row r="37" spans="1:52" x14ac:dyDescent="0.2">
      <c r="A37" s="1">
        <v>46157</v>
      </c>
      <c r="B37" s="5">
        <v>0.01</v>
      </c>
      <c r="C37" s="5"/>
      <c r="D37" s="5">
        <v>7.4999999999999997E-3</v>
      </c>
      <c r="E37" s="5"/>
      <c r="F37" s="5">
        <v>2.75E-2</v>
      </c>
      <c r="G37" s="5"/>
      <c r="H37" s="5">
        <v>0.02</v>
      </c>
      <c r="I37" s="5"/>
      <c r="J37" s="5">
        <v>3.7499999999999999E-2</v>
      </c>
      <c r="K37" s="5"/>
      <c r="L37" s="5">
        <v>2.75E-2</v>
      </c>
      <c r="M37" s="5"/>
      <c r="N37" s="5">
        <v>0.04</v>
      </c>
      <c r="O37" s="5"/>
      <c r="P37" s="5">
        <v>0.02</v>
      </c>
      <c r="Q37" s="5"/>
      <c r="R37" s="7">
        <v>3.6249999999999998E-2</v>
      </c>
      <c r="S37" s="5"/>
      <c r="T37" s="7">
        <v>2.5000000000000001E-2</v>
      </c>
      <c r="U37" s="5"/>
      <c r="Y37" s="9">
        <f t="shared" si="11"/>
        <v>0.01</v>
      </c>
      <c r="Z37" s="9">
        <f t="shared" si="12"/>
        <v>7.4999999999999997E-3</v>
      </c>
      <c r="AA37" s="9">
        <f t="shared" si="13"/>
        <v>2.75E-2</v>
      </c>
      <c r="AB37" s="9">
        <f t="shared" si="14"/>
        <v>0.02</v>
      </c>
      <c r="AC37" s="9">
        <f t="shared" si="15"/>
        <v>3.7499999999999999E-2</v>
      </c>
      <c r="AD37" s="9">
        <f t="shared" si="16"/>
        <v>2.75E-2</v>
      </c>
      <c r="AE37" s="9">
        <f t="shared" si="17"/>
        <v>0.04</v>
      </c>
      <c r="AF37" s="9">
        <f t="shared" si="18"/>
        <v>0.02</v>
      </c>
      <c r="AG37" s="9">
        <f t="shared" si="19"/>
        <v>3.6249999999999998E-2</v>
      </c>
      <c r="AH37" s="9">
        <f t="shared" si="20"/>
        <v>2.5000000000000001E-2</v>
      </c>
      <c r="AK37" s="8">
        <f t="shared" si="0"/>
        <v>36.783999999999999</v>
      </c>
      <c r="AL37" s="8">
        <f t="shared" si="1"/>
        <v>7.2293250000000002</v>
      </c>
      <c r="AM37" s="8">
        <f t="shared" si="2"/>
        <v>214.06824999999998</v>
      </c>
      <c r="AN37" s="8">
        <f t="shared" si="3"/>
        <v>22.135000000000002</v>
      </c>
      <c r="AO37" s="8">
        <f t="shared" si="4"/>
        <v>143.8359375</v>
      </c>
      <c r="AP37" s="8">
        <f t="shared" si="5"/>
        <v>10.1495625</v>
      </c>
      <c r="AQ37" s="8">
        <f t="shared" si="6"/>
        <v>111.3</v>
      </c>
      <c r="AR37" s="8">
        <f t="shared" si="7"/>
        <v>62.96</v>
      </c>
      <c r="AS37" s="8">
        <f t="shared" si="8"/>
        <v>97.766249999999999</v>
      </c>
      <c r="AT37" s="8">
        <f t="shared" si="9"/>
        <v>88.2</v>
      </c>
      <c r="AV37" s="10">
        <f t="shared" si="21"/>
        <v>794.42832500000009</v>
      </c>
      <c r="AW37" s="8">
        <f t="shared" si="23"/>
        <v>605.46940270794789</v>
      </c>
      <c r="AX37" s="8">
        <f t="shared" si="23"/>
        <v>529.88980168915623</v>
      </c>
      <c r="AY37" s="8">
        <f t="shared" si="23"/>
        <v>464.48578829112927</v>
      </c>
      <c r="AZ37">
        <v>11</v>
      </c>
    </row>
    <row r="38" spans="1:52" x14ac:dyDescent="0.2">
      <c r="A38" s="1">
        <v>46341</v>
      </c>
      <c r="B38" s="5">
        <v>0.01</v>
      </c>
      <c r="C38" s="5">
        <v>0.2</v>
      </c>
      <c r="D38" s="5">
        <v>7.4999999999999997E-3</v>
      </c>
      <c r="E38" s="5">
        <v>0.2</v>
      </c>
      <c r="F38" s="5">
        <v>2.75E-2</v>
      </c>
      <c r="G38" s="5"/>
      <c r="H38" s="5">
        <v>0.02</v>
      </c>
      <c r="I38" s="5"/>
      <c r="J38" s="5">
        <v>3.7499999999999999E-2</v>
      </c>
      <c r="K38" s="5"/>
      <c r="L38" s="5">
        <v>2.75E-2</v>
      </c>
      <c r="M38" s="5"/>
      <c r="N38" s="5">
        <v>0.04</v>
      </c>
      <c r="O38" s="5"/>
      <c r="P38" s="5">
        <v>0.02</v>
      </c>
      <c r="Q38" s="5"/>
      <c r="R38" s="7">
        <v>3.6249999999999998E-2</v>
      </c>
      <c r="S38" s="5"/>
      <c r="T38" s="7">
        <v>2.5000000000000001E-2</v>
      </c>
      <c r="U38" s="5"/>
      <c r="Y38" s="9">
        <f t="shared" si="11"/>
        <v>0.21000000000000002</v>
      </c>
      <c r="Z38" s="9">
        <f t="shared" si="12"/>
        <v>0.20750000000000002</v>
      </c>
      <c r="AA38" s="9">
        <f t="shared" si="13"/>
        <v>2.75E-2</v>
      </c>
      <c r="AB38" s="9">
        <f t="shared" si="14"/>
        <v>0.02</v>
      </c>
      <c r="AC38" s="9">
        <f t="shared" si="15"/>
        <v>3.7499999999999999E-2</v>
      </c>
      <c r="AD38" s="9">
        <f t="shared" si="16"/>
        <v>2.75E-2</v>
      </c>
      <c r="AE38" s="9">
        <f t="shared" si="17"/>
        <v>0.04</v>
      </c>
      <c r="AF38" s="9">
        <f t="shared" si="18"/>
        <v>0.02</v>
      </c>
      <c r="AG38" s="9">
        <f t="shared" si="19"/>
        <v>3.6249999999999998E-2</v>
      </c>
      <c r="AH38" s="9">
        <f t="shared" si="20"/>
        <v>2.5000000000000001E-2</v>
      </c>
      <c r="AK38" s="8">
        <f t="shared" si="0"/>
        <v>772.46400000000006</v>
      </c>
      <c r="AL38" s="8">
        <f t="shared" si="1"/>
        <v>200.01132500000003</v>
      </c>
      <c r="AM38" s="8">
        <f t="shared" si="2"/>
        <v>214.06824999999998</v>
      </c>
      <c r="AN38" s="8">
        <f t="shared" si="3"/>
        <v>22.135000000000002</v>
      </c>
      <c r="AO38" s="8">
        <f t="shared" si="4"/>
        <v>143.8359375</v>
      </c>
      <c r="AP38" s="8">
        <f t="shared" si="5"/>
        <v>10.1495625</v>
      </c>
      <c r="AQ38" s="8">
        <f t="shared" si="6"/>
        <v>111.3</v>
      </c>
      <c r="AR38" s="8">
        <f t="shared" si="7"/>
        <v>62.96</v>
      </c>
      <c r="AS38" s="8">
        <f t="shared" si="8"/>
        <v>97.766249999999999</v>
      </c>
      <c r="AT38" s="8">
        <f t="shared" si="9"/>
        <v>88.2</v>
      </c>
      <c r="AV38" s="10">
        <f t="shared" si="21"/>
        <v>1722.8903250000001</v>
      </c>
      <c r="AW38" s="8">
        <f t="shared" si="23"/>
        <v>1281.065240441374</v>
      </c>
      <c r="AX38" s="8">
        <f t="shared" si="23"/>
        <v>1107.6444291873133</v>
      </c>
      <c r="AY38" s="8">
        <f t="shared" si="23"/>
        <v>959.36980037609646</v>
      </c>
      <c r="AZ38">
        <v>12</v>
      </c>
    </row>
    <row r="39" spans="1:52" x14ac:dyDescent="0.2">
      <c r="A39" s="1">
        <v>46522</v>
      </c>
      <c r="B39" s="5">
        <v>0.01</v>
      </c>
      <c r="C39" s="5"/>
      <c r="D39" s="5">
        <v>7.4999999999999997E-3</v>
      </c>
      <c r="E39" s="5"/>
      <c r="F39" s="5">
        <v>2.75E-2</v>
      </c>
      <c r="G39" s="5"/>
      <c r="H39" s="5">
        <v>0.02</v>
      </c>
      <c r="I39" s="5"/>
      <c r="J39" s="5">
        <v>3.7499999999999999E-2</v>
      </c>
      <c r="K39" s="5"/>
      <c r="L39" s="5">
        <v>2.75E-2</v>
      </c>
      <c r="M39" s="5"/>
      <c r="N39" s="5">
        <v>0.04</v>
      </c>
      <c r="O39" s="5"/>
      <c r="P39" s="5">
        <v>0.02</v>
      </c>
      <c r="Q39" s="5"/>
      <c r="R39" s="7">
        <v>3.6249999999999998E-2</v>
      </c>
      <c r="S39" s="5"/>
      <c r="T39" s="7">
        <v>2.5000000000000001E-2</v>
      </c>
      <c r="U39" s="5"/>
      <c r="Y39" s="9">
        <f t="shared" si="11"/>
        <v>0.01</v>
      </c>
      <c r="Z39" s="9">
        <f t="shared" si="12"/>
        <v>7.4999999999999997E-3</v>
      </c>
      <c r="AA39" s="9">
        <f t="shared" si="13"/>
        <v>2.75E-2</v>
      </c>
      <c r="AB39" s="9">
        <f t="shared" si="14"/>
        <v>0.02</v>
      </c>
      <c r="AC39" s="9">
        <f t="shared" si="15"/>
        <v>3.7499999999999999E-2</v>
      </c>
      <c r="AD39" s="9">
        <f t="shared" si="16"/>
        <v>2.75E-2</v>
      </c>
      <c r="AE39" s="9">
        <f t="shared" si="17"/>
        <v>0.04</v>
      </c>
      <c r="AF39" s="9">
        <f t="shared" si="18"/>
        <v>0.02</v>
      </c>
      <c r="AG39" s="9">
        <f t="shared" si="19"/>
        <v>3.6249999999999998E-2</v>
      </c>
      <c r="AH39" s="9">
        <f t="shared" si="20"/>
        <v>2.5000000000000001E-2</v>
      </c>
      <c r="AK39" s="8">
        <f t="shared" si="0"/>
        <v>36.783999999999999</v>
      </c>
      <c r="AL39" s="8">
        <f t="shared" si="1"/>
        <v>7.2293250000000002</v>
      </c>
      <c r="AM39" s="8">
        <f t="shared" si="2"/>
        <v>214.06824999999998</v>
      </c>
      <c r="AN39" s="8">
        <f t="shared" si="3"/>
        <v>22.135000000000002</v>
      </c>
      <c r="AO39" s="8">
        <f t="shared" si="4"/>
        <v>143.8359375</v>
      </c>
      <c r="AP39" s="8">
        <f t="shared" si="5"/>
        <v>10.1495625</v>
      </c>
      <c r="AQ39" s="8">
        <f t="shared" si="6"/>
        <v>111.3</v>
      </c>
      <c r="AR39" s="8">
        <f t="shared" si="7"/>
        <v>62.96</v>
      </c>
      <c r="AS39" s="8">
        <f t="shared" si="8"/>
        <v>97.766249999999999</v>
      </c>
      <c r="AT39" s="8">
        <f t="shared" si="9"/>
        <v>88.2</v>
      </c>
      <c r="AV39" s="10">
        <f t="shared" si="21"/>
        <v>794.42832500000009</v>
      </c>
      <c r="AW39" s="8">
        <f t="shared" si="23"/>
        <v>576.2944939516459</v>
      </c>
      <c r="AX39" s="8">
        <f t="shared" si="23"/>
        <v>492.27677904058629</v>
      </c>
      <c r="AY39" s="8">
        <f t="shared" si="23"/>
        <v>421.30230230487916</v>
      </c>
      <c r="AZ39">
        <v>13</v>
      </c>
    </row>
    <row r="40" spans="1:52" x14ac:dyDescent="0.2">
      <c r="A40" s="1">
        <v>46706</v>
      </c>
      <c r="B40" s="5">
        <v>0.01</v>
      </c>
      <c r="C40" s="5">
        <v>0.2</v>
      </c>
      <c r="D40" s="5">
        <v>7.4999999999999997E-3</v>
      </c>
      <c r="E40" s="5">
        <v>0.2</v>
      </c>
      <c r="F40" s="5">
        <v>2.75E-2</v>
      </c>
      <c r="G40" s="5"/>
      <c r="H40" s="5">
        <v>0.02</v>
      </c>
      <c r="I40" s="5"/>
      <c r="J40" s="5">
        <v>3.7499999999999999E-2</v>
      </c>
      <c r="K40" s="5"/>
      <c r="L40" s="5">
        <v>2.75E-2</v>
      </c>
      <c r="M40" s="5"/>
      <c r="N40" s="5">
        <v>0.04</v>
      </c>
      <c r="O40" s="5"/>
      <c r="P40" s="5">
        <v>0.02</v>
      </c>
      <c r="Q40" s="5"/>
      <c r="R40" s="7">
        <v>3.6249999999999998E-2</v>
      </c>
      <c r="S40" s="5"/>
      <c r="T40" s="7">
        <v>2.5000000000000001E-2</v>
      </c>
      <c r="U40" s="5"/>
      <c r="Y40" s="9">
        <f t="shared" si="11"/>
        <v>0.21000000000000002</v>
      </c>
      <c r="Z40" s="9">
        <f t="shared" si="12"/>
        <v>0.20750000000000002</v>
      </c>
      <c r="AA40" s="9">
        <f t="shared" si="13"/>
        <v>2.75E-2</v>
      </c>
      <c r="AB40" s="9">
        <f t="shared" si="14"/>
        <v>0.02</v>
      </c>
      <c r="AC40" s="9">
        <f t="shared" si="15"/>
        <v>3.7499999999999999E-2</v>
      </c>
      <c r="AD40" s="9">
        <f t="shared" si="16"/>
        <v>2.75E-2</v>
      </c>
      <c r="AE40" s="9">
        <f t="shared" si="17"/>
        <v>0.04</v>
      </c>
      <c r="AF40" s="9">
        <f t="shared" si="18"/>
        <v>0.02</v>
      </c>
      <c r="AG40" s="9">
        <f t="shared" si="19"/>
        <v>3.6249999999999998E-2</v>
      </c>
      <c r="AH40" s="9">
        <f t="shared" si="20"/>
        <v>2.5000000000000001E-2</v>
      </c>
      <c r="AK40" s="8">
        <f t="shared" si="0"/>
        <v>772.46400000000006</v>
      </c>
      <c r="AL40" s="8">
        <f t="shared" si="1"/>
        <v>200.01132500000003</v>
      </c>
      <c r="AM40" s="8">
        <f t="shared" si="2"/>
        <v>214.06824999999998</v>
      </c>
      <c r="AN40" s="8">
        <f t="shared" si="3"/>
        <v>22.135000000000002</v>
      </c>
      <c r="AO40" s="8">
        <f t="shared" si="4"/>
        <v>143.8359375</v>
      </c>
      <c r="AP40" s="8">
        <f t="shared" si="5"/>
        <v>10.1495625</v>
      </c>
      <c r="AQ40" s="8">
        <f t="shared" si="6"/>
        <v>111.3</v>
      </c>
      <c r="AR40" s="8">
        <f t="shared" si="7"/>
        <v>62.96</v>
      </c>
      <c r="AS40" s="8">
        <f t="shared" si="8"/>
        <v>97.766249999999999</v>
      </c>
      <c r="AT40" s="8">
        <f t="shared" si="9"/>
        <v>88.2</v>
      </c>
      <c r="AV40" s="10">
        <f t="shared" si="21"/>
        <v>1722.8903250000001</v>
      </c>
      <c r="AW40" s="8">
        <f t="shared" si="23"/>
        <v>1219.3363383142171</v>
      </c>
      <c r="AX40" s="8">
        <f t="shared" si="23"/>
        <v>1029.0208080706641</v>
      </c>
      <c r="AY40" s="8">
        <f t="shared" si="23"/>
        <v>870.17668968353428</v>
      </c>
      <c r="AZ40">
        <v>14</v>
      </c>
    </row>
    <row r="41" spans="1:52" x14ac:dyDescent="0.2">
      <c r="A41" s="1">
        <v>46888</v>
      </c>
      <c r="B41" s="5">
        <v>1.7500000000000002E-2</v>
      </c>
      <c r="C41" s="5"/>
      <c r="D41" s="5">
        <v>7.4999999999999997E-3</v>
      </c>
      <c r="E41" s="5"/>
      <c r="F41" s="7">
        <v>3.875E-2</v>
      </c>
      <c r="G41" s="5"/>
      <c r="H41" s="5">
        <v>2.5000000000000001E-2</v>
      </c>
      <c r="I41" s="5"/>
      <c r="J41" s="5">
        <v>4.7500000000000001E-2</v>
      </c>
      <c r="K41" s="5"/>
      <c r="L41" s="5">
        <v>3.5000000000000003E-2</v>
      </c>
      <c r="M41" s="5"/>
      <c r="N41" s="5">
        <v>4.4999999999999998E-2</v>
      </c>
      <c r="O41" s="5"/>
      <c r="P41" s="5">
        <v>3.2500000000000001E-2</v>
      </c>
      <c r="Q41" s="5"/>
      <c r="R41" s="7">
        <v>3.6249999999999998E-2</v>
      </c>
      <c r="S41" s="5"/>
      <c r="T41" s="7">
        <v>2.5000000000000001E-2</v>
      </c>
      <c r="U41" s="5"/>
      <c r="Y41" s="9">
        <f t="shared" si="11"/>
        <v>1.7500000000000002E-2</v>
      </c>
      <c r="Z41" s="9">
        <f t="shared" si="12"/>
        <v>7.4999999999999997E-3</v>
      </c>
      <c r="AA41" s="9">
        <f t="shared" si="13"/>
        <v>3.875E-2</v>
      </c>
      <c r="AB41" s="9">
        <f t="shared" si="14"/>
        <v>2.5000000000000001E-2</v>
      </c>
      <c r="AC41" s="9">
        <f t="shared" si="15"/>
        <v>4.7500000000000001E-2</v>
      </c>
      <c r="AD41" s="9">
        <f t="shared" si="16"/>
        <v>3.5000000000000003E-2</v>
      </c>
      <c r="AE41" s="9">
        <f t="shared" si="17"/>
        <v>4.4999999999999998E-2</v>
      </c>
      <c r="AF41" s="9">
        <f t="shared" si="18"/>
        <v>3.2500000000000001E-2</v>
      </c>
      <c r="AG41" s="9">
        <f t="shared" si="19"/>
        <v>3.6249999999999998E-2</v>
      </c>
      <c r="AH41" s="9">
        <f t="shared" si="20"/>
        <v>2.5000000000000001E-2</v>
      </c>
      <c r="AK41" s="8">
        <f t="shared" si="0"/>
        <v>64.372000000000014</v>
      </c>
      <c r="AL41" s="8">
        <f t="shared" si="1"/>
        <v>7.2293250000000002</v>
      </c>
      <c r="AM41" s="8">
        <f t="shared" si="2"/>
        <v>301.64162499999998</v>
      </c>
      <c r="AN41" s="8">
        <f t="shared" si="3"/>
        <v>27.668750000000003</v>
      </c>
      <c r="AO41" s="8">
        <f t="shared" si="4"/>
        <v>182.19218749999999</v>
      </c>
      <c r="AP41" s="8">
        <f t="shared" si="5"/>
        <v>12.917625000000001</v>
      </c>
      <c r="AQ41" s="8">
        <f t="shared" si="6"/>
        <v>125.21249999999999</v>
      </c>
      <c r="AR41" s="8">
        <f t="shared" si="7"/>
        <v>102.31</v>
      </c>
      <c r="AS41" s="8">
        <f t="shared" si="8"/>
        <v>97.766249999999999</v>
      </c>
      <c r="AT41" s="8">
        <f t="shared" si="9"/>
        <v>88.2</v>
      </c>
      <c r="AV41" s="10">
        <f t="shared" si="21"/>
        <v>1009.5102625000001</v>
      </c>
      <c r="AW41" s="8">
        <f t="shared" si="23"/>
        <v>697.03206553173322</v>
      </c>
      <c r="AX41" s="8">
        <f t="shared" si="23"/>
        <v>581.15122488793838</v>
      </c>
      <c r="AY41" s="8">
        <f t="shared" si="23"/>
        <v>485.59169696080357</v>
      </c>
      <c r="AZ41">
        <v>15</v>
      </c>
    </row>
    <row r="42" spans="1:52" x14ac:dyDescent="0.2">
      <c r="A42" s="1">
        <v>47072</v>
      </c>
      <c r="B42" s="5">
        <v>1.7500000000000002E-2</v>
      </c>
      <c r="C42" s="5">
        <v>0.2</v>
      </c>
      <c r="D42" s="5">
        <v>7.4999999999999997E-3</v>
      </c>
      <c r="E42" s="5">
        <v>0.2</v>
      </c>
      <c r="F42" s="7">
        <v>3.875E-2</v>
      </c>
      <c r="G42" s="5"/>
      <c r="H42" s="5">
        <v>2.5000000000000001E-2</v>
      </c>
      <c r="I42" s="5"/>
      <c r="J42" s="5">
        <v>4.7500000000000001E-2</v>
      </c>
      <c r="K42" s="5">
        <v>0.05</v>
      </c>
      <c r="L42" s="5">
        <v>3.5000000000000003E-2</v>
      </c>
      <c r="M42" s="5">
        <v>0.05</v>
      </c>
      <c r="N42" s="5">
        <v>4.4999999999999998E-2</v>
      </c>
      <c r="O42" s="5"/>
      <c r="P42" s="5">
        <v>3.2500000000000001E-2</v>
      </c>
      <c r="Q42" s="5"/>
      <c r="R42" s="7">
        <v>3.6249999999999998E-2</v>
      </c>
      <c r="S42" s="5"/>
      <c r="T42" s="7">
        <v>2.5000000000000001E-2</v>
      </c>
      <c r="U42" s="5"/>
      <c r="Y42" s="9">
        <f t="shared" si="11"/>
        <v>0.21750000000000003</v>
      </c>
      <c r="Z42" s="9">
        <f t="shared" si="12"/>
        <v>0.20750000000000002</v>
      </c>
      <c r="AA42" s="9">
        <f t="shared" si="13"/>
        <v>3.875E-2</v>
      </c>
      <c r="AB42" s="9">
        <f t="shared" si="14"/>
        <v>2.5000000000000001E-2</v>
      </c>
      <c r="AC42" s="9">
        <f t="shared" si="15"/>
        <v>9.7500000000000003E-2</v>
      </c>
      <c r="AD42" s="9">
        <f t="shared" si="16"/>
        <v>8.5000000000000006E-2</v>
      </c>
      <c r="AE42" s="9">
        <f t="shared" si="17"/>
        <v>4.4999999999999998E-2</v>
      </c>
      <c r="AF42" s="9">
        <f t="shared" si="18"/>
        <v>3.2500000000000001E-2</v>
      </c>
      <c r="AG42" s="9">
        <f t="shared" si="19"/>
        <v>3.6249999999999998E-2</v>
      </c>
      <c r="AH42" s="9">
        <f t="shared" si="20"/>
        <v>2.5000000000000001E-2</v>
      </c>
      <c r="AK42" s="8">
        <f t="shared" si="0"/>
        <v>800.05200000000013</v>
      </c>
      <c r="AL42" s="8">
        <f t="shared" si="1"/>
        <v>200.01132500000003</v>
      </c>
      <c r="AM42" s="8">
        <f t="shared" si="2"/>
        <v>301.64162499999998</v>
      </c>
      <c r="AN42" s="8">
        <f t="shared" si="3"/>
        <v>27.668750000000003</v>
      </c>
      <c r="AO42" s="8">
        <f t="shared" si="4"/>
        <v>373.97343749999999</v>
      </c>
      <c r="AP42" s="8">
        <f t="shared" si="5"/>
        <v>31.371375</v>
      </c>
      <c r="AQ42" s="8">
        <f t="shared" si="6"/>
        <v>125.21249999999999</v>
      </c>
      <c r="AR42" s="8">
        <f t="shared" si="7"/>
        <v>102.31</v>
      </c>
      <c r="AS42" s="8">
        <f t="shared" si="8"/>
        <v>97.766249999999999</v>
      </c>
      <c r="AT42" s="8">
        <f t="shared" si="9"/>
        <v>88.2</v>
      </c>
      <c r="AV42" s="10">
        <f t="shared" si="21"/>
        <v>2148.2072625000001</v>
      </c>
      <c r="AW42" s="8">
        <f t="shared" si="23"/>
        <v>1447.0859743488936</v>
      </c>
      <c r="AX42" s="8">
        <f t="shared" si="23"/>
        <v>1191.9732092748193</v>
      </c>
      <c r="AY42" s="8">
        <f t="shared" si="23"/>
        <v>984.11849857685445</v>
      </c>
      <c r="AZ42">
        <v>16</v>
      </c>
    </row>
    <row r="43" spans="1:52" x14ac:dyDescent="0.2">
      <c r="A43" s="1">
        <v>47253</v>
      </c>
      <c r="B43" s="5">
        <v>1.7500000000000002E-2</v>
      </c>
      <c r="C43" s="5"/>
      <c r="D43" s="5">
        <v>7.4999999999999997E-3</v>
      </c>
      <c r="E43" s="5"/>
      <c r="F43" s="7">
        <v>3.875E-2</v>
      </c>
      <c r="G43" s="5"/>
      <c r="H43" s="5">
        <v>2.5000000000000001E-2</v>
      </c>
      <c r="I43" s="5"/>
      <c r="J43" s="5">
        <v>4.7500000000000001E-2</v>
      </c>
      <c r="K43" s="5"/>
      <c r="L43" s="5">
        <v>3.5000000000000003E-2</v>
      </c>
      <c r="M43" s="5"/>
      <c r="N43" s="5">
        <v>4.4999999999999998E-2</v>
      </c>
      <c r="O43" s="5"/>
      <c r="P43" s="5">
        <v>3.2500000000000001E-2</v>
      </c>
      <c r="Q43" s="5"/>
      <c r="R43" s="7">
        <v>3.6249999999999998E-2</v>
      </c>
      <c r="S43" s="5"/>
      <c r="T43" s="7">
        <v>2.5000000000000001E-2</v>
      </c>
      <c r="U43" s="5"/>
      <c r="Y43" s="9">
        <f t="shared" si="11"/>
        <v>1.7500000000000002E-2</v>
      </c>
      <c r="Z43" s="9">
        <f t="shared" si="12"/>
        <v>7.4999999999999997E-3</v>
      </c>
      <c r="AA43" s="9">
        <f t="shared" si="13"/>
        <v>3.875E-2</v>
      </c>
      <c r="AB43" s="9">
        <f t="shared" si="14"/>
        <v>2.5000000000000001E-2</v>
      </c>
      <c r="AC43" s="9">
        <f t="shared" si="15"/>
        <v>4.7500000000000001E-2</v>
      </c>
      <c r="AD43" s="9">
        <f t="shared" si="16"/>
        <v>3.5000000000000003E-2</v>
      </c>
      <c r="AE43" s="9">
        <f t="shared" si="17"/>
        <v>4.4999999999999998E-2</v>
      </c>
      <c r="AF43" s="9">
        <f t="shared" si="18"/>
        <v>3.2500000000000001E-2</v>
      </c>
      <c r="AG43" s="9">
        <f t="shared" si="19"/>
        <v>3.6249999999999998E-2</v>
      </c>
      <c r="AH43" s="9">
        <f t="shared" si="20"/>
        <v>2.5000000000000001E-2</v>
      </c>
      <c r="AK43" s="8">
        <f t="shared" si="0"/>
        <v>64.372000000000014</v>
      </c>
      <c r="AL43" s="8">
        <f t="shared" si="1"/>
        <v>7.2293250000000002</v>
      </c>
      <c r="AM43" s="8">
        <f t="shared" si="2"/>
        <v>301.64162499999998</v>
      </c>
      <c r="AN43" s="8">
        <f t="shared" si="3"/>
        <v>27.668750000000003</v>
      </c>
      <c r="AO43" s="8">
        <f t="shared" si="4"/>
        <v>182.19218749999999</v>
      </c>
      <c r="AP43" s="8">
        <f t="shared" si="5"/>
        <v>12.917625000000001</v>
      </c>
      <c r="AQ43" s="8">
        <f t="shared" si="6"/>
        <v>125.21249999999999</v>
      </c>
      <c r="AR43" s="8">
        <f t="shared" si="7"/>
        <v>102.31</v>
      </c>
      <c r="AS43" s="8">
        <f t="shared" si="8"/>
        <v>97.766249999999999</v>
      </c>
      <c r="AT43" s="8">
        <f t="shared" si="9"/>
        <v>88.2</v>
      </c>
      <c r="AV43" s="10">
        <f t="shared" si="21"/>
        <v>1009.5102625000001</v>
      </c>
      <c r="AW43" s="8">
        <f t="shared" si="23"/>
        <v>663.44515458106684</v>
      </c>
      <c r="AX43" s="8">
        <f t="shared" si="23"/>
        <v>539.89952667771888</v>
      </c>
      <c r="AY43" s="8">
        <f t="shared" si="23"/>
        <v>440.4459836379171</v>
      </c>
      <c r="AZ43">
        <v>17</v>
      </c>
    </row>
    <row r="44" spans="1:52" x14ac:dyDescent="0.2">
      <c r="A44" s="1">
        <v>47437</v>
      </c>
      <c r="B44" s="5">
        <v>1.7500000000000002E-2</v>
      </c>
      <c r="C44" s="5">
        <v>0.2</v>
      </c>
      <c r="D44" s="5">
        <v>7.4999999999999997E-3</v>
      </c>
      <c r="E44" s="5">
        <v>0.2</v>
      </c>
      <c r="F44" s="7">
        <v>3.875E-2</v>
      </c>
      <c r="G44" s="5"/>
      <c r="H44" s="5">
        <v>2.5000000000000001E-2</v>
      </c>
      <c r="I44" s="5"/>
      <c r="J44" s="5">
        <v>4.7500000000000001E-2</v>
      </c>
      <c r="K44" s="5">
        <v>0.05</v>
      </c>
      <c r="L44" s="5">
        <v>3.5000000000000003E-2</v>
      </c>
      <c r="M44" s="5">
        <v>0.05</v>
      </c>
      <c r="N44" s="5">
        <v>4.4999999999999998E-2</v>
      </c>
      <c r="O44" s="5">
        <v>9.0909000000000004E-2</v>
      </c>
      <c r="P44" s="5">
        <v>3.2500000000000001E-2</v>
      </c>
      <c r="Q44" s="5">
        <v>9.0909000000000004E-2</v>
      </c>
      <c r="R44" s="7">
        <v>4.8750000000000002E-2</v>
      </c>
      <c r="S44" s="5"/>
      <c r="T44" s="7">
        <v>2.5000000000000001E-2</v>
      </c>
      <c r="U44" s="5"/>
      <c r="Y44" s="9">
        <f t="shared" si="11"/>
        <v>0.21750000000000003</v>
      </c>
      <c r="Z44" s="9">
        <f t="shared" si="12"/>
        <v>0.20750000000000002</v>
      </c>
      <c r="AA44" s="9">
        <f t="shared" si="13"/>
        <v>3.875E-2</v>
      </c>
      <c r="AB44" s="9">
        <f t="shared" si="14"/>
        <v>2.5000000000000001E-2</v>
      </c>
      <c r="AC44" s="9">
        <f t="shared" si="15"/>
        <v>9.7500000000000003E-2</v>
      </c>
      <c r="AD44" s="9">
        <f t="shared" si="16"/>
        <v>8.5000000000000006E-2</v>
      </c>
      <c r="AE44" s="9">
        <f t="shared" si="17"/>
        <v>0.135909</v>
      </c>
      <c r="AF44" s="9">
        <f t="shared" si="18"/>
        <v>0.123409</v>
      </c>
      <c r="AG44" s="9">
        <f t="shared" si="19"/>
        <v>4.8750000000000002E-2</v>
      </c>
      <c r="AH44" s="9">
        <f t="shared" si="20"/>
        <v>2.5000000000000001E-2</v>
      </c>
      <c r="AK44" s="8">
        <f t="shared" si="0"/>
        <v>800.05200000000013</v>
      </c>
      <c r="AL44" s="8">
        <f t="shared" si="1"/>
        <v>200.01132500000003</v>
      </c>
      <c r="AM44" s="8">
        <f t="shared" si="2"/>
        <v>301.64162499999998</v>
      </c>
      <c r="AN44" s="8">
        <f t="shared" si="3"/>
        <v>27.668750000000003</v>
      </c>
      <c r="AO44" s="8">
        <f t="shared" si="4"/>
        <v>373.97343749999999</v>
      </c>
      <c r="AP44" s="8">
        <f t="shared" si="5"/>
        <v>31.371375</v>
      </c>
      <c r="AQ44" s="8">
        <f t="shared" si="6"/>
        <v>378.16679249999999</v>
      </c>
      <c r="AR44" s="8">
        <f t="shared" si="7"/>
        <v>388.49153200000001</v>
      </c>
      <c r="AS44" s="8">
        <f t="shared" si="8"/>
        <v>131.47874999999999</v>
      </c>
      <c r="AT44" s="8">
        <f t="shared" si="9"/>
        <v>88.2</v>
      </c>
      <c r="AV44" s="10">
        <f t="shared" si="21"/>
        <v>2721.0555869999998</v>
      </c>
      <c r="AW44" s="8">
        <f t="shared" si="23"/>
        <v>1744.6480798064229</v>
      </c>
      <c r="AX44" s="8">
        <f t="shared" si="23"/>
        <v>1402.6571082310029</v>
      </c>
      <c r="AY44" s="8">
        <f t="shared" si="23"/>
        <v>1130.6547994410637</v>
      </c>
      <c r="AZ44">
        <v>18</v>
      </c>
    </row>
    <row r="45" spans="1:52" x14ac:dyDescent="0.2">
      <c r="A45" s="1">
        <v>47618</v>
      </c>
      <c r="B45" s="5">
        <v>1.7500000000000002E-2</v>
      </c>
      <c r="C45" s="5"/>
      <c r="D45" s="5">
        <v>7.4999999999999997E-3</v>
      </c>
      <c r="E45" s="5"/>
      <c r="F45" s="7">
        <v>3.875E-2</v>
      </c>
      <c r="G45" s="5"/>
      <c r="H45" s="5">
        <v>2.5000000000000001E-2</v>
      </c>
      <c r="I45" s="5"/>
      <c r="J45" s="5">
        <v>4.7500000000000001E-2</v>
      </c>
      <c r="K45" s="5"/>
      <c r="L45" s="5">
        <v>3.5000000000000003E-2</v>
      </c>
      <c r="M45" s="5"/>
      <c r="N45" s="5">
        <v>4.4999999999999998E-2</v>
      </c>
      <c r="O45" s="5"/>
      <c r="P45" s="5">
        <v>3.2500000000000001E-2</v>
      </c>
      <c r="Q45" s="5"/>
      <c r="R45" s="7">
        <v>4.8750000000000002E-2</v>
      </c>
      <c r="S45" s="5"/>
      <c r="T45" s="7">
        <v>3.875E-2</v>
      </c>
      <c r="U45" s="5"/>
      <c r="Y45" s="9">
        <f t="shared" si="11"/>
        <v>1.7500000000000002E-2</v>
      </c>
      <c r="Z45" s="9">
        <f t="shared" si="12"/>
        <v>7.4999999999999997E-3</v>
      </c>
      <c r="AA45" s="9">
        <f t="shared" si="13"/>
        <v>3.875E-2</v>
      </c>
      <c r="AB45" s="9">
        <f t="shared" si="14"/>
        <v>2.5000000000000001E-2</v>
      </c>
      <c r="AC45" s="9">
        <f t="shared" si="15"/>
        <v>4.7500000000000001E-2</v>
      </c>
      <c r="AD45" s="9">
        <f t="shared" si="16"/>
        <v>3.5000000000000003E-2</v>
      </c>
      <c r="AE45" s="9">
        <f t="shared" si="17"/>
        <v>4.4999999999999998E-2</v>
      </c>
      <c r="AF45" s="9">
        <f t="shared" si="18"/>
        <v>3.2500000000000001E-2</v>
      </c>
      <c r="AG45" s="9">
        <f t="shared" si="19"/>
        <v>4.8750000000000002E-2</v>
      </c>
      <c r="AH45" s="9">
        <f t="shared" si="20"/>
        <v>3.875E-2</v>
      </c>
      <c r="AK45" s="8">
        <f t="shared" si="0"/>
        <v>64.372000000000014</v>
      </c>
      <c r="AL45" s="8">
        <f t="shared" si="1"/>
        <v>7.2293250000000002</v>
      </c>
      <c r="AM45" s="8">
        <f t="shared" si="2"/>
        <v>301.64162499999998</v>
      </c>
      <c r="AN45" s="8">
        <f t="shared" si="3"/>
        <v>27.668750000000003</v>
      </c>
      <c r="AO45" s="8">
        <f t="shared" si="4"/>
        <v>182.19218749999999</v>
      </c>
      <c r="AP45" s="8">
        <f t="shared" si="5"/>
        <v>12.917625000000001</v>
      </c>
      <c r="AQ45" s="8">
        <f t="shared" si="6"/>
        <v>125.21249999999999</v>
      </c>
      <c r="AR45" s="8">
        <f t="shared" si="7"/>
        <v>102.31</v>
      </c>
      <c r="AS45" s="8">
        <f t="shared" si="8"/>
        <v>131.47874999999999</v>
      </c>
      <c r="AT45" s="8">
        <f t="shared" si="9"/>
        <v>136.71</v>
      </c>
      <c r="AV45" s="10">
        <f t="shared" si="21"/>
        <v>1091.7327625</v>
      </c>
      <c r="AW45" s="8">
        <f t="shared" si="23"/>
        <v>682.90910187876921</v>
      </c>
      <c r="AX45" s="8">
        <f t="shared" si="23"/>
        <v>542.42830176669929</v>
      </c>
      <c r="AY45" s="8">
        <f t="shared" si="23"/>
        <v>432.03572610884424</v>
      </c>
      <c r="AZ45">
        <v>19</v>
      </c>
    </row>
    <row r="46" spans="1:52" x14ac:dyDescent="0.2">
      <c r="A46" s="1">
        <v>47802</v>
      </c>
      <c r="B46" s="5">
        <v>1.7500000000000002E-2</v>
      </c>
      <c r="C46" s="5">
        <v>0.2</v>
      </c>
      <c r="D46" s="5">
        <v>7.4999999999999997E-3</v>
      </c>
      <c r="E46" s="5">
        <v>0.2</v>
      </c>
      <c r="F46" s="7">
        <v>3.875E-2</v>
      </c>
      <c r="G46" s="5"/>
      <c r="H46" s="5">
        <v>2.5000000000000001E-2</v>
      </c>
      <c r="I46" s="5"/>
      <c r="J46" s="5">
        <v>4.7500000000000001E-2</v>
      </c>
      <c r="K46" s="5">
        <v>0.05</v>
      </c>
      <c r="L46" s="5">
        <v>3.5000000000000003E-2</v>
      </c>
      <c r="M46" s="5">
        <v>0.05</v>
      </c>
      <c r="N46" s="5">
        <v>4.4999999999999998E-2</v>
      </c>
      <c r="O46" s="5">
        <v>9.0909000000000004E-2</v>
      </c>
      <c r="P46" s="5">
        <v>3.2500000000000001E-2</v>
      </c>
      <c r="Q46" s="5">
        <v>9.0909000000000004E-2</v>
      </c>
      <c r="R46" s="7">
        <v>4.8750000000000002E-2</v>
      </c>
      <c r="S46" s="5">
        <v>7.1429000000000006E-2</v>
      </c>
      <c r="T46" s="7">
        <v>3.875E-2</v>
      </c>
      <c r="U46" s="5">
        <v>7.1429000000000006E-2</v>
      </c>
      <c r="Y46" s="9">
        <f t="shared" si="11"/>
        <v>0.21750000000000003</v>
      </c>
      <c r="Z46" s="9">
        <f t="shared" si="12"/>
        <v>0.20750000000000002</v>
      </c>
      <c r="AA46" s="9">
        <f t="shared" si="13"/>
        <v>3.875E-2</v>
      </c>
      <c r="AB46" s="9">
        <f t="shared" si="14"/>
        <v>2.5000000000000001E-2</v>
      </c>
      <c r="AC46" s="9">
        <f t="shared" si="15"/>
        <v>9.7500000000000003E-2</v>
      </c>
      <c r="AD46" s="9">
        <f t="shared" si="16"/>
        <v>8.5000000000000006E-2</v>
      </c>
      <c r="AE46" s="9">
        <f t="shared" si="17"/>
        <v>0.135909</v>
      </c>
      <c r="AF46" s="9">
        <f t="shared" si="18"/>
        <v>0.123409</v>
      </c>
      <c r="AG46" s="9">
        <f t="shared" si="19"/>
        <v>0.12017900000000001</v>
      </c>
      <c r="AH46" s="9">
        <f t="shared" si="20"/>
        <v>0.110179</v>
      </c>
      <c r="AK46" s="8">
        <f t="shared" si="0"/>
        <v>800.05200000000013</v>
      </c>
      <c r="AL46" s="8">
        <f t="shared" si="1"/>
        <v>200.01132500000003</v>
      </c>
      <c r="AM46" s="8">
        <f t="shared" si="2"/>
        <v>301.64162499999998</v>
      </c>
      <c r="AN46" s="8">
        <f t="shared" si="3"/>
        <v>27.668750000000003</v>
      </c>
      <c r="AO46" s="8">
        <f t="shared" si="4"/>
        <v>373.97343749999999</v>
      </c>
      <c r="AP46" s="8">
        <f t="shared" si="5"/>
        <v>31.371375</v>
      </c>
      <c r="AQ46" s="8">
        <f t="shared" si="6"/>
        <v>378.16679249999999</v>
      </c>
      <c r="AR46" s="8">
        <f t="shared" si="7"/>
        <v>388.49153200000001</v>
      </c>
      <c r="AS46" s="8">
        <f t="shared" si="8"/>
        <v>324.12276300000002</v>
      </c>
      <c r="AT46" s="8">
        <f t="shared" si="9"/>
        <v>388.71151199999997</v>
      </c>
      <c r="AV46" s="10">
        <f t="shared" si="21"/>
        <v>3214.211112</v>
      </c>
      <c r="AW46" s="8">
        <f t="shared" si="23"/>
        <v>1961.5396458675696</v>
      </c>
      <c r="AX46" s="8">
        <f t="shared" si="23"/>
        <v>1539.2610872918574</v>
      </c>
      <c r="AY46" s="8">
        <f t="shared" si="23"/>
        <v>1211.4023638463323</v>
      </c>
      <c r="AZ46">
        <v>20</v>
      </c>
    </row>
    <row r="47" spans="1:52" x14ac:dyDescent="0.2">
      <c r="A47" s="1">
        <v>47983</v>
      </c>
      <c r="D47" s="7"/>
      <c r="E47" s="5"/>
      <c r="F47" s="7">
        <v>3.875E-2</v>
      </c>
      <c r="G47" s="5"/>
      <c r="H47" s="5">
        <v>2.5000000000000001E-2</v>
      </c>
      <c r="I47" s="5"/>
      <c r="J47" s="5">
        <v>4.7500000000000001E-2</v>
      </c>
      <c r="K47" s="5"/>
      <c r="L47" s="5">
        <v>3.5000000000000003E-2</v>
      </c>
      <c r="M47" s="5"/>
      <c r="N47" s="5">
        <v>4.4999999999999998E-2</v>
      </c>
      <c r="O47" s="5"/>
      <c r="P47" s="5">
        <v>3.2500000000000001E-2</v>
      </c>
      <c r="Q47" s="5"/>
      <c r="R47" s="7">
        <v>4.8750000000000002E-2</v>
      </c>
      <c r="S47" s="5"/>
      <c r="T47" s="7">
        <v>3.875E-2</v>
      </c>
      <c r="U47" s="5"/>
      <c r="Y47" s="9">
        <f t="shared" si="11"/>
        <v>0</v>
      </c>
      <c r="Z47" s="9">
        <f t="shared" si="12"/>
        <v>0</v>
      </c>
      <c r="AA47" s="9">
        <f t="shared" si="13"/>
        <v>3.875E-2</v>
      </c>
      <c r="AB47" s="9">
        <f t="shared" si="14"/>
        <v>2.5000000000000001E-2</v>
      </c>
      <c r="AC47" s="9">
        <f t="shared" si="15"/>
        <v>4.7500000000000001E-2</v>
      </c>
      <c r="AD47" s="9">
        <f t="shared" si="16"/>
        <v>3.5000000000000003E-2</v>
      </c>
      <c r="AE47" s="9">
        <f t="shared" si="17"/>
        <v>4.4999999999999998E-2</v>
      </c>
      <c r="AF47" s="9">
        <f t="shared" si="18"/>
        <v>3.2500000000000001E-2</v>
      </c>
      <c r="AG47" s="9">
        <f t="shared" si="19"/>
        <v>4.8750000000000002E-2</v>
      </c>
      <c r="AH47" s="9">
        <f t="shared" si="20"/>
        <v>3.875E-2</v>
      </c>
      <c r="AK47" s="8">
        <f t="shared" si="0"/>
        <v>0</v>
      </c>
      <c r="AL47" s="8">
        <f t="shared" si="1"/>
        <v>0</v>
      </c>
      <c r="AM47" s="8">
        <f t="shared" si="2"/>
        <v>301.64162499999998</v>
      </c>
      <c r="AN47" s="8">
        <f t="shared" si="3"/>
        <v>27.668750000000003</v>
      </c>
      <c r="AO47" s="8">
        <f t="shared" si="4"/>
        <v>182.19218749999999</v>
      </c>
      <c r="AP47" s="8">
        <f t="shared" si="5"/>
        <v>12.917625000000001</v>
      </c>
      <c r="AQ47" s="8">
        <f t="shared" si="6"/>
        <v>125.21249999999999</v>
      </c>
      <c r="AR47" s="8">
        <f t="shared" si="7"/>
        <v>102.31</v>
      </c>
      <c r="AS47" s="8">
        <f t="shared" si="8"/>
        <v>131.47874999999999</v>
      </c>
      <c r="AT47" s="8">
        <f t="shared" si="9"/>
        <v>136.71</v>
      </c>
      <c r="AV47" s="10">
        <f t="shared" si="21"/>
        <v>1020.1314374999999</v>
      </c>
      <c r="AW47" s="8">
        <f t="shared" si="23"/>
        <v>607.37226751517949</v>
      </c>
      <c r="AX47" s="8">
        <f t="shared" si="23"/>
        <v>470.87530921496028</v>
      </c>
      <c r="AY47" s="8">
        <f t="shared" si="23"/>
        <v>366.16839042082449</v>
      </c>
      <c r="AZ47">
        <v>21</v>
      </c>
    </row>
    <row r="48" spans="1:52" x14ac:dyDescent="0.2">
      <c r="A48" s="1">
        <v>48167</v>
      </c>
      <c r="D48" s="7"/>
      <c r="E48" s="5"/>
      <c r="F48" s="7">
        <v>3.875E-2</v>
      </c>
      <c r="G48" s="5">
        <v>0.2</v>
      </c>
      <c r="H48" s="5">
        <v>2.5000000000000001E-2</v>
      </c>
      <c r="I48" s="5">
        <v>0.2</v>
      </c>
      <c r="J48" s="5">
        <v>4.7500000000000001E-2</v>
      </c>
      <c r="K48" s="5">
        <v>0.05</v>
      </c>
      <c r="L48" s="5">
        <v>3.5000000000000003E-2</v>
      </c>
      <c r="M48" s="5">
        <v>0.05</v>
      </c>
      <c r="N48" s="5">
        <v>4.4999999999999998E-2</v>
      </c>
      <c r="O48" s="5">
        <v>9.0909000000000004E-2</v>
      </c>
      <c r="P48" s="5">
        <v>3.2500000000000001E-2</v>
      </c>
      <c r="Q48" s="5">
        <v>9.0909000000000004E-2</v>
      </c>
      <c r="R48" s="7">
        <v>4.8750000000000002E-2</v>
      </c>
      <c r="S48" s="5">
        <v>7.1429000000000006E-2</v>
      </c>
      <c r="T48" s="7">
        <v>3.875E-2</v>
      </c>
      <c r="U48" s="5">
        <v>7.1429000000000006E-2</v>
      </c>
      <c r="Y48" s="9">
        <f t="shared" si="11"/>
        <v>0</v>
      </c>
      <c r="Z48" s="9">
        <f t="shared" si="12"/>
        <v>0</v>
      </c>
      <c r="AA48" s="9">
        <f t="shared" si="13"/>
        <v>0.23875000000000002</v>
      </c>
      <c r="AB48" s="9">
        <f t="shared" si="14"/>
        <v>0.22500000000000001</v>
      </c>
      <c r="AC48" s="9">
        <f t="shared" si="15"/>
        <v>9.7500000000000003E-2</v>
      </c>
      <c r="AD48" s="9">
        <f t="shared" si="16"/>
        <v>8.5000000000000006E-2</v>
      </c>
      <c r="AE48" s="9">
        <f t="shared" si="17"/>
        <v>0.135909</v>
      </c>
      <c r="AF48" s="9">
        <f t="shared" si="18"/>
        <v>0.123409</v>
      </c>
      <c r="AG48" s="9">
        <f t="shared" si="19"/>
        <v>0.12017900000000001</v>
      </c>
      <c r="AH48" s="9">
        <f t="shared" si="20"/>
        <v>0.110179</v>
      </c>
      <c r="AK48" s="8">
        <f t="shared" si="0"/>
        <v>0</v>
      </c>
      <c r="AL48" s="8">
        <f t="shared" si="1"/>
        <v>0</v>
      </c>
      <c r="AM48" s="8">
        <f t="shared" si="2"/>
        <v>1858.5016249999999</v>
      </c>
      <c r="AN48" s="8">
        <f t="shared" si="3"/>
        <v>249.01875000000001</v>
      </c>
      <c r="AO48" s="8">
        <f t="shared" si="4"/>
        <v>373.97343749999999</v>
      </c>
      <c r="AP48" s="8">
        <f t="shared" si="5"/>
        <v>31.371375</v>
      </c>
      <c r="AQ48" s="8">
        <f t="shared" si="6"/>
        <v>378.16679249999999</v>
      </c>
      <c r="AR48" s="8">
        <f t="shared" si="7"/>
        <v>388.49153200000001</v>
      </c>
      <c r="AS48" s="8">
        <f t="shared" si="8"/>
        <v>324.12276300000002</v>
      </c>
      <c r="AT48" s="8">
        <f t="shared" si="9"/>
        <v>388.71151199999997</v>
      </c>
      <c r="AV48" s="10">
        <f t="shared" si="21"/>
        <v>3992.3577869999999</v>
      </c>
      <c r="AW48" s="8">
        <f t="shared" si="23"/>
        <v>2319.0195844400082</v>
      </c>
      <c r="AX48" s="8">
        <f t="shared" si="23"/>
        <v>1776.1970175726919</v>
      </c>
      <c r="AY48" s="8">
        <f t="shared" si="23"/>
        <v>1364.786994817621</v>
      </c>
      <c r="AZ48">
        <v>22</v>
      </c>
    </row>
    <row r="49" spans="1:52" x14ac:dyDescent="0.2">
      <c r="A49" s="1">
        <v>48349</v>
      </c>
      <c r="D49" s="7"/>
      <c r="F49" s="7">
        <v>3.875E-2</v>
      </c>
      <c r="H49" s="5">
        <v>2.5000000000000001E-2</v>
      </c>
      <c r="J49" s="5">
        <v>4.7500000000000001E-2</v>
      </c>
      <c r="L49" s="5">
        <v>3.5000000000000003E-2</v>
      </c>
      <c r="N49" s="5">
        <v>4.4999999999999998E-2</v>
      </c>
      <c r="P49" s="5">
        <v>3.2500000000000001E-2</v>
      </c>
      <c r="R49" s="7">
        <v>4.8750000000000002E-2</v>
      </c>
      <c r="T49" s="7">
        <v>3.875E-2</v>
      </c>
      <c r="Y49" s="9">
        <f t="shared" si="11"/>
        <v>0</v>
      </c>
      <c r="Z49" s="9">
        <f t="shared" si="12"/>
        <v>0</v>
      </c>
      <c r="AA49" s="9">
        <f t="shared" si="13"/>
        <v>3.875E-2</v>
      </c>
      <c r="AB49" s="9">
        <f t="shared" si="14"/>
        <v>2.5000000000000001E-2</v>
      </c>
      <c r="AC49" s="9">
        <f t="shared" si="15"/>
        <v>4.7500000000000001E-2</v>
      </c>
      <c r="AD49" s="9">
        <f t="shared" si="16"/>
        <v>3.5000000000000003E-2</v>
      </c>
      <c r="AE49" s="9">
        <f t="shared" si="17"/>
        <v>4.4999999999999998E-2</v>
      </c>
      <c r="AF49" s="9">
        <f t="shared" si="18"/>
        <v>3.2500000000000001E-2</v>
      </c>
      <c r="AG49" s="9">
        <f t="shared" si="19"/>
        <v>4.8750000000000002E-2</v>
      </c>
      <c r="AH49" s="9">
        <f t="shared" si="20"/>
        <v>3.875E-2</v>
      </c>
      <c r="AK49" s="8">
        <f t="shared" si="0"/>
        <v>0</v>
      </c>
      <c r="AL49" s="8">
        <f t="shared" si="1"/>
        <v>0</v>
      </c>
      <c r="AM49" s="8">
        <f t="shared" si="2"/>
        <v>301.64162499999998</v>
      </c>
      <c r="AN49" s="8">
        <f t="shared" si="3"/>
        <v>27.668750000000003</v>
      </c>
      <c r="AO49" s="8">
        <f t="shared" si="4"/>
        <v>182.19218749999999</v>
      </c>
      <c r="AP49" s="8">
        <f t="shared" si="5"/>
        <v>12.917625000000001</v>
      </c>
      <c r="AQ49" s="8">
        <f t="shared" si="6"/>
        <v>125.21249999999999</v>
      </c>
      <c r="AR49" s="8">
        <f t="shared" si="7"/>
        <v>102.31</v>
      </c>
      <c r="AS49" s="8">
        <f t="shared" si="8"/>
        <v>131.47874999999999</v>
      </c>
      <c r="AT49" s="8">
        <f t="shared" si="9"/>
        <v>136.71</v>
      </c>
      <c r="AV49" s="10">
        <f t="shared" si="21"/>
        <v>1020.1314374999999</v>
      </c>
      <c r="AW49" s="8">
        <f t="shared" si="23"/>
        <v>578.10566806917745</v>
      </c>
      <c r="AX49" s="8">
        <f t="shared" si="23"/>
        <v>437.45129612073538</v>
      </c>
      <c r="AY49" s="8">
        <f t="shared" si="23"/>
        <v>332.12552419122397</v>
      </c>
      <c r="AZ49">
        <v>23</v>
      </c>
    </row>
    <row r="50" spans="1:52" x14ac:dyDescent="0.2">
      <c r="A50" s="1">
        <v>48533</v>
      </c>
      <c r="D50" s="7"/>
      <c r="E50" s="5"/>
      <c r="F50" s="7">
        <v>3.875E-2</v>
      </c>
      <c r="G50" s="5">
        <v>0.2</v>
      </c>
      <c r="H50" s="5">
        <v>2.5000000000000001E-2</v>
      </c>
      <c r="I50" s="5">
        <v>0.2</v>
      </c>
      <c r="J50" s="5">
        <v>4.7500000000000001E-2</v>
      </c>
      <c r="K50" s="5">
        <v>0.05</v>
      </c>
      <c r="L50" s="5">
        <v>3.5000000000000003E-2</v>
      </c>
      <c r="M50" s="5">
        <v>0.05</v>
      </c>
      <c r="N50" s="5">
        <v>4.4999999999999998E-2</v>
      </c>
      <c r="O50" s="5">
        <v>9.0909000000000004E-2</v>
      </c>
      <c r="P50" s="5">
        <v>3.2500000000000001E-2</v>
      </c>
      <c r="Q50" s="5">
        <v>9.0909000000000004E-2</v>
      </c>
      <c r="R50" s="7">
        <v>4.8750000000000002E-2</v>
      </c>
      <c r="S50" s="5">
        <v>7.1429000000000006E-2</v>
      </c>
      <c r="T50" s="7">
        <v>3.875E-2</v>
      </c>
      <c r="U50" s="5">
        <v>7.1429000000000006E-2</v>
      </c>
      <c r="Y50" s="9">
        <f t="shared" si="11"/>
        <v>0</v>
      </c>
      <c r="Z50" s="9">
        <f t="shared" si="12"/>
        <v>0</v>
      </c>
      <c r="AA50" s="9">
        <f t="shared" si="13"/>
        <v>0.23875000000000002</v>
      </c>
      <c r="AB50" s="9">
        <f t="shared" si="14"/>
        <v>0.22500000000000001</v>
      </c>
      <c r="AC50" s="9">
        <f t="shared" si="15"/>
        <v>9.7500000000000003E-2</v>
      </c>
      <c r="AD50" s="9">
        <f t="shared" si="16"/>
        <v>8.5000000000000006E-2</v>
      </c>
      <c r="AE50" s="9">
        <f t="shared" si="17"/>
        <v>0.135909</v>
      </c>
      <c r="AF50" s="9">
        <f t="shared" si="18"/>
        <v>0.123409</v>
      </c>
      <c r="AG50" s="9">
        <f t="shared" si="19"/>
        <v>0.12017900000000001</v>
      </c>
      <c r="AH50" s="9">
        <f t="shared" si="20"/>
        <v>0.110179</v>
      </c>
      <c r="AK50" s="8">
        <f t="shared" si="0"/>
        <v>0</v>
      </c>
      <c r="AL50" s="8">
        <f t="shared" si="1"/>
        <v>0</v>
      </c>
      <c r="AM50" s="8">
        <f t="shared" si="2"/>
        <v>1858.5016249999999</v>
      </c>
      <c r="AN50" s="8">
        <f t="shared" si="3"/>
        <v>249.01875000000001</v>
      </c>
      <c r="AO50" s="8">
        <f t="shared" si="4"/>
        <v>373.97343749999999</v>
      </c>
      <c r="AP50" s="8">
        <f t="shared" si="5"/>
        <v>31.371375</v>
      </c>
      <c r="AQ50" s="8">
        <f t="shared" si="6"/>
        <v>378.16679249999999</v>
      </c>
      <c r="AR50" s="8">
        <f t="shared" si="7"/>
        <v>388.49153200000001</v>
      </c>
      <c r="AS50" s="8">
        <f t="shared" si="8"/>
        <v>324.12276300000002</v>
      </c>
      <c r="AT50" s="8">
        <f t="shared" si="9"/>
        <v>388.71151199999997</v>
      </c>
      <c r="AV50" s="10">
        <f t="shared" si="21"/>
        <v>3992.3577869999999</v>
      </c>
      <c r="AW50" s="8">
        <f t="shared" si="23"/>
        <v>2207.2762255229109</v>
      </c>
      <c r="AX50" s="8">
        <f t="shared" si="23"/>
        <v>1650.1177112012231</v>
      </c>
      <c r="AY50" s="8">
        <f t="shared" si="23"/>
        <v>1237.9020361157559</v>
      </c>
      <c r="AZ50">
        <v>24</v>
      </c>
    </row>
    <row r="51" spans="1:52" x14ac:dyDescent="0.2">
      <c r="A51" s="1">
        <v>48714</v>
      </c>
      <c r="D51" s="7"/>
      <c r="E51" s="5"/>
      <c r="F51" s="7">
        <v>3.875E-2</v>
      </c>
      <c r="G51" s="5"/>
      <c r="H51" s="5">
        <v>2.5000000000000001E-2</v>
      </c>
      <c r="I51" s="5"/>
      <c r="J51" s="5">
        <v>4.7500000000000001E-2</v>
      </c>
      <c r="K51" s="5"/>
      <c r="L51" s="5">
        <v>3.5000000000000003E-2</v>
      </c>
      <c r="M51" s="5"/>
      <c r="N51" s="5">
        <v>4.4999999999999998E-2</v>
      </c>
      <c r="O51" s="5"/>
      <c r="P51" s="5">
        <v>3.2500000000000001E-2</v>
      </c>
      <c r="Q51" s="5"/>
      <c r="R51" s="7">
        <v>4.8750000000000002E-2</v>
      </c>
      <c r="S51" s="5"/>
      <c r="T51" s="7">
        <v>3.875E-2</v>
      </c>
      <c r="U51" s="5"/>
      <c r="Y51" s="9">
        <f t="shared" si="11"/>
        <v>0</v>
      </c>
      <c r="Z51" s="9">
        <f t="shared" si="12"/>
        <v>0</v>
      </c>
      <c r="AA51" s="9">
        <f t="shared" si="13"/>
        <v>3.875E-2</v>
      </c>
      <c r="AB51" s="9">
        <f t="shared" si="14"/>
        <v>2.5000000000000001E-2</v>
      </c>
      <c r="AC51" s="9">
        <f t="shared" si="15"/>
        <v>4.7500000000000001E-2</v>
      </c>
      <c r="AD51" s="9">
        <f t="shared" si="16"/>
        <v>3.5000000000000003E-2</v>
      </c>
      <c r="AE51" s="9">
        <f t="shared" si="17"/>
        <v>4.4999999999999998E-2</v>
      </c>
      <c r="AF51" s="9">
        <f t="shared" si="18"/>
        <v>3.2500000000000001E-2</v>
      </c>
      <c r="AG51" s="9">
        <f t="shared" si="19"/>
        <v>4.8750000000000002E-2</v>
      </c>
      <c r="AH51" s="9">
        <f t="shared" si="20"/>
        <v>3.875E-2</v>
      </c>
      <c r="AK51" s="8">
        <f t="shared" si="0"/>
        <v>0</v>
      </c>
      <c r="AL51" s="8">
        <f t="shared" si="1"/>
        <v>0</v>
      </c>
      <c r="AM51" s="8">
        <f t="shared" si="2"/>
        <v>301.64162499999998</v>
      </c>
      <c r="AN51" s="8">
        <f t="shared" si="3"/>
        <v>27.668750000000003</v>
      </c>
      <c r="AO51" s="8">
        <f t="shared" si="4"/>
        <v>182.19218749999999</v>
      </c>
      <c r="AP51" s="8">
        <f t="shared" si="5"/>
        <v>12.917625000000001</v>
      </c>
      <c r="AQ51" s="8">
        <f t="shared" si="6"/>
        <v>125.21249999999999</v>
      </c>
      <c r="AR51" s="8">
        <f t="shared" si="7"/>
        <v>102.31</v>
      </c>
      <c r="AS51" s="8">
        <f t="shared" si="8"/>
        <v>131.47874999999999</v>
      </c>
      <c r="AT51" s="8">
        <f t="shared" si="9"/>
        <v>136.71</v>
      </c>
      <c r="AV51" s="10">
        <f t="shared" si="21"/>
        <v>1020.1314374999999</v>
      </c>
      <c r="AW51" s="8">
        <f t="shared" si="23"/>
        <v>550.24929738886624</v>
      </c>
      <c r="AX51" s="8">
        <f t="shared" si="23"/>
        <v>406.39981059264113</v>
      </c>
      <c r="AY51" s="8">
        <f t="shared" si="23"/>
        <v>301.24764098977238</v>
      </c>
      <c r="AZ51">
        <v>25</v>
      </c>
    </row>
    <row r="52" spans="1:52" x14ac:dyDescent="0.2">
      <c r="A52" s="1">
        <v>48898</v>
      </c>
      <c r="D52" s="7"/>
      <c r="E52" s="5"/>
      <c r="F52" s="7">
        <v>3.875E-2</v>
      </c>
      <c r="G52" s="5">
        <v>0.2</v>
      </c>
      <c r="H52" s="5">
        <v>2.5000000000000001E-2</v>
      </c>
      <c r="I52" s="5">
        <v>0.2</v>
      </c>
      <c r="J52" s="5">
        <v>4.7500000000000001E-2</v>
      </c>
      <c r="K52" s="5">
        <v>0.05</v>
      </c>
      <c r="L52" s="5">
        <v>3.5000000000000003E-2</v>
      </c>
      <c r="M52" s="5">
        <v>0.05</v>
      </c>
      <c r="N52" s="5">
        <v>4.4999999999999998E-2</v>
      </c>
      <c r="O52" s="5">
        <v>9.0909000000000004E-2</v>
      </c>
      <c r="P52" s="5">
        <v>3.2500000000000001E-2</v>
      </c>
      <c r="Q52" s="5">
        <v>9.0909000000000004E-2</v>
      </c>
      <c r="R52" s="7">
        <v>4.8750000000000002E-2</v>
      </c>
      <c r="S52" s="5">
        <v>7.1429000000000006E-2</v>
      </c>
      <c r="T52" s="7">
        <v>3.875E-2</v>
      </c>
      <c r="U52" s="5">
        <v>7.1429000000000006E-2</v>
      </c>
      <c r="Y52" s="9">
        <f t="shared" si="11"/>
        <v>0</v>
      </c>
      <c r="Z52" s="9">
        <f t="shared" si="12"/>
        <v>0</v>
      </c>
      <c r="AA52" s="9">
        <f t="shared" si="13"/>
        <v>0.23875000000000002</v>
      </c>
      <c r="AB52" s="9">
        <f t="shared" si="14"/>
        <v>0.22500000000000001</v>
      </c>
      <c r="AC52" s="9">
        <f t="shared" si="15"/>
        <v>9.7500000000000003E-2</v>
      </c>
      <c r="AD52" s="9">
        <f t="shared" si="16"/>
        <v>8.5000000000000006E-2</v>
      </c>
      <c r="AE52" s="9">
        <f t="shared" si="17"/>
        <v>0.135909</v>
      </c>
      <c r="AF52" s="9">
        <f t="shared" si="18"/>
        <v>0.123409</v>
      </c>
      <c r="AG52" s="9">
        <f t="shared" si="19"/>
        <v>0.12017900000000001</v>
      </c>
      <c r="AH52" s="9">
        <f t="shared" si="20"/>
        <v>0.110179</v>
      </c>
      <c r="AK52" s="8">
        <f t="shared" si="0"/>
        <v>0</v>
      </c>
      <c r="AL52" s="8">
        <f t="shared" si="1"/>
        <v>0</v>
      </c>
      <c r="AM52" s="8">
        <f t="shared" si="2"/>
        <v>1858.5016249999999</v>
      </c>
      <c r="AN52" s="8">
        <f t="shared" si="3"/>
        <v>249.01875000000001</v>
      </c>
      <c r="AO52" s="8">
        <f t="shared" si="4"/>
        <v>373.97343749999999</v>
      </c>
      <c r="AP52" s="8">
        <f t="shared" si="5"/>
        <v>31.371375</v>
      </c>
      <c r="AQ52" s="8">
        <f t="shared" si="6"/>
        <v>378.16679249999999</v>
      </c>
      <c r="AR52" s="8">
        <f t="shared" si="7"/>
        <v>388.49153200000001</v>
      </c>
      <c r="AS52" s="8">
        <f t="shared" si="8"/>
        <v>324.12276300000002</v>
      </c>
      <c r="AT52" s="8">
        <f t="shared" si="9"/>
        <v>388.71151199999997</v>
      </c>
      <c r="AV52" s="10">
        <f t="shared" si="21"/>
        <v>3992.3577869999999</v>
      </c>
      <c r="AW52" s="8">
        <f t="shared" si="23"/>
        <v>2100.9172878266854</v>
      </c>
      <c r="AX52" s="8">
        <f t="shared" si="23"/>
        <v>1532.9878576989147</v>
      </c>
      <c r="AY52" s="8">
        <f t="shared" si="23"/>
        <v>1122.8136382002322</v>
      </c>
      <c r="AZ52">
        <v>26</v>
      </c>
    </row>
    <row r="53" spans="1:52" x14ac:dyDescent="0.2">
      <c r="A53" s="1">
        <v>49079</v>
      </c>
      <c r="D53" s="7"/>
      <c r="E53" s="5"/>
      <c r="F53" s="7">
        <v>3.875E-2</v>
      </c>
      <c r="G53" s="5"/>
      <c r="H53" s="5">
        <v>2.5000000000000001E-2</v>
      </c>
      <c r="I53" s="5"/>
      <c r="J53" s="5">
        <v>4.7500000000000001E-2</v>
      </c>
      <c r="K53" s="5"/>
      <c r="L53" s="5">
        <v>3.5000000000000003E-2</v>
      </c>
      <c r="M53" s="5"/>
      <c r="N53" s="5">
        <v>4.4999999999999998E-2</v>
      </c>
      <c r="O53" s="5"/>
      <c r="P53" s="5">
        <v>3.2500000000000001E-2</v>
      </c>
      <c r="Q53" s="5"/>
      <c r="R53" s="7">
        <v>4.8750000000000002E-2</v>
      </c>
      <c r="S53" s="5"/>
      <c r="T53" s="7">
        <v>3.875E-2</v>
      </c>
      <c r="U53" s="5"/>
      <c r="Y53" s="9">
        <f t="shared" si="11"/>
        <v>0</v>
      </c>
      <c r="Z53" s="9">
        <f t="shared" si="12"/>
        <v>0</v>
      </c>
      <c r="AA53" s="9">
        <f t="shared" si="13"/>
        <v>3.875E-2</v>
      </c>
      <c r="AB53" s="9">
        <f t="shared" si="14"/>
        <v>2.5000000000000001E-2</v>
      </c>
      <c r="AC53" s="9">
        <f t="shared" si="15"/>
        <v>4.7500000000000001E-2</v>
      </c>
      <c r="AD53" s="9">
        <f t="shared" si="16"/>
        <v>3.5000000000000003E-2</v>
      </c>
      <c r="AE53" s="9">
        <f t="shared" si="17"/>
        <v>4.4999999999999998E-2</v>
      </c>
      <c r="AF53" s="9">
        <f t="shared" si="18"/>
        <v>3.2500000000000001E-2</v>
      </c>
      <c r="AG53" s="9">
        <f t="shared" si="19"/>
        <v>4.8750000000000002E-2</v>
      </c>
      <c r="AH53" s="9">
        <f t="shared" si="20"/>
        <v>3.875E-2</v>
      </c>
      <c r="AK53" s="8">
        <f t="shared" si="0"/>
        <v>0</v>
      </c>
      <c r="AL53" s="8">
        <f t="shared" si="1"/>
        <v>0</v>
      </c>
      <c r="AM53" s="8">
        <f t="shared" si="2"/>
        <v>301.64162499999998</v>
      </c>
      <c r="AN53" s="8">
        <f t="shared" si="3"/>
        <v>27.668750000000003</v>
      </c>
      <c r="AO53" s="8">
        <f t="shared" si="4"/>
        <v>182.19218749999999</v>
      </c>
      <c r="AP53" s="8">
        <f t="shared" si="5"/>
        <v>12.917625000000001</v>
      </c>
      <c r="AQ53" s="8">
        <f t="shared" si="6"/>
        <v>125.21249999999999</v>
      </c>
      <c r="AR53" s="8">
        <f t="shared" si="7"/>
        <v>102.31</v>
      </c>
      <c r="AS53" s="8">
        <f t="shared" si="8"/>
        <v>131.47874999999999</v>
      </c>
      <c r="AT53" s="8">
        <f t="shared" si="9"/>
        <v>136.71</v>
      </c>
      <c r="AV53" s="10">
        <f t="shared" si="21"/>
        <v>1020.1314374999999</v>
      </c>
      <c r="AW53" s="8">
        <f t="shared" si="23"/>
        <v>523.7352027496645</v>
      </c>
      <c r="AX53" s="8">
        <f t="shared" si="23"/>
        <v>377.55244415632211</v>
      </c>
      <c r="AY53" s="8">
        <f t="shared" si="23"/>
        <v>273.24049069367101</v>
      </c>
      <c r="AZ53">
        <v>27</v>
      </c>
    </row>
    <row r="54" spans="1:52" x14ac:dyDescent="0.2">
      <c r="A54" s="1">
        <v>49263</v>
      </c>
      <c r="D54" s="7"/>
      <c r="E54" s="5"/>
      <c r="F54" s="7">
        <v>3.875E-2</v>
      </c>
      <c r="G54" s="5">
        <v>0.2</v>
      </c>
      <c r="H54" s="5">
        <v>2.5000000000000001E-2</v>
      </c>
      <c r="I54" s="5">
        <v>0.2</v>
      </c>
      <c r="J54" s="5">
        <v>4.7500000000000001E-2</v>
      </c>
      <c r="K54" s="5">
        <v>0.05</v>
      </c>
      <c r="L54" s="5">
        <v>3.5000000000000003E-2</v>
      </c>
      <c r="M54" s="5">
        <v>0.05</v>
      </c>
      <c r="N54" s="5">
        <v>4.4999999999999998E-2</v>
      </c>
      <c r="O54" s="5">
        <v>9.0909000000000004E-2</v>
      </c>
      <c r="P54" s="5">
        <v>3.2500000000000001E-2</v>
      </c>
      <c r="Q54" s="5">
        <v>9.0909000000000004E-2</v>
      </c>
      <c r="R54" s="7">
        <v>4.8750000000000002E-2</v>
      </c>
      <c r="S54" s="5">
        <v>7.1429000000000006E-2</v>
      </c>
      <c r="T54" s="7">
        <v>3.875E-2</v>
      </c>
      <c r="U54" s="5">
        <v>7.1429000000000006E-2</v>
      </c>
      <c r="Y54" s="9">
        <f t="shared" si="11"/>
        <v>0</v>
      </c>
      <c r="Z54" s="9">
        <f t="shared" si="12"/>
        <v>0</v>
      </c>
      <c r="AA54" s="9">
        <f t="shared" si="13"/>
        <v>0.23875000000000002</v>
      </c>
      <c r="AB54" s="9">
        <f t="shared" si="14"/>
        <v>0.22500000000000001</v>
      </c>
      <c r="AC54" s="9">
        <f t="shared" si="15"/>
        <v>9.7500000000000003E-2</v>
      </c>
      <c r="AD54" s="9">
        <f t="shared" si="16"/>
        <v>8.5000000000000006E-2</v>
      </c>
      <c r="AE54" s="9">
        <f t="shared" si="17"/>
        <v>0.135909</v>
      </c>
      <c r="AF54" s="9">
        <f t="shared" si="18"/>
        <v>0.123409</v>
      </c>
      <c r="AG54" s="9">
        <f t="shared" si="19"/>
        <v>0.12017900000000001</v>
      </c>
      <c r="AH54" s="9">
        <f t="shared" si="20"/>
        <v>0.110179</v>
      </c>
      <c r="AK54" s="8">
        <f t="shared" si="0"/>
        <v>0</v>
      </c>
      <c r="AL54" s="8">
        <f t="shared" si="1"/>
        <v>0</v>
      </c>
      <c r="AM54" s="8">
        <f t="shared" si="2"/>
        <v>1858.5016249999999</v>
      </c>
      <c r="AN54" s="8">
        <f t="shared" si="3"/>
        <v>249.01875000000001</v>
      </c>
      <c r="AO54" s="8">
        <f t="shared" si="4"/>
        <v>373.97343749999999</v>
      </c>
      <c r="AP54" s="8">
        <f t="shared" si="5"/>
        <v>31.371375</v>
      </c>
      <c r="AQ54" s="8">
        <f t="shared" si="6"/>
        <v>378.16679249999999</v>
      </c>
      <c r="AR54" s="8">
        <f t="shared" si="7"/>
        <v>388.49153200000001</v>
      </c>
      <c r="AS54" s="8">
        <f t="shared" si="8"/>
        <v>324.12276300000002</v>
      </c>
      <c r="AT54" s="8">
        <f t="shared" si="9"/>
        <v>388.71151199999997</v>
      </c>
      <c r="AV54" s="10">
        <f t="shared" si="21"/>
        <v>3992.3577869999999</v>
      </c>
      <c r="AW54" s="8">
        <f t="shared" si="23"/>
        <v>1999.6833197636511</v>
      </c>
      <c r="AX54" s="8">
        <f t="shared" si="23"/>
        <v>1424.1722005041445</v>
      </c>
      <c r="AY54" s="8">
        <f t="shared" si="23"/>
        <v>1018.425068662342</v>
      </c>
      <c r="AZ54">
        <v>28</v>
      </c>
    </row>
    <row r="55" spans="1:52" x14ac:dyDescent="0.2">
      <c r="A55" s="1">
        <v>49444</v>
      </c>
      <c r="D55" s="7"/>
      <c r="E55" s="5"/>
      <c r="F55" s="7">
        <v>3.875E-2</v>
      </c>
      <c r="G55" s="5"/>
      <c r="H55" s="5">
        <v>2.5000000000000001E-2</v>
      </c>
      <c r="I55" s="5"/>
      <c r="J55" s="5">
        <v>4.7500000000000001E-2</v>
      </c>
      <c r="K55" s="5"/>
      <c r="L55" s="5">
        <v>3.5000000000000003E-2</v>
      </c>
      <c r="M55" s="5"/>
      <c r="N55" s="5">
        <v>4.4999999999999998E-2</v>
      </c>
      <c r="O55" s="5"/>
      <c r="P55" s="5">
        <v>3.2500000000000001E-2</v>
      </c>
      <c r="Q55" s="5"/>
      <c r="R55" s="7">
        <v>4.8750000000000002E-2</v>
      </c>
      <c r="S55" s="5"/>
      <c r="T55" s="7">
        <v>3.875E-2</v>
      </c>
      <c r="U55" s="5"/>
      <c r="Y55" s="9">
        <f t="shared" si="11"/>
        <v>0</v>
      </c>
      <c r="Z55" s="9">
        <f t="shared" si="12"/>
        <v>0</v>
      </c>
      <c r="AA55" s="9">
        <f t="shared" si="13"/>
        <v>3.875E-2</v>
      </c>
      <c r="AB55" s="9">
        <f t="shared" si="14"/>
        <v>2.5000000000000001E-2</v>
      </c>
      <c r="AC55" s="9">
        <f t="shared" si="15"/>
        <v>4.7500000000000001E-2</v>
      </c>
      <c r="AD55" s="9">
        <f t="shared" si="16"/>
        <v>3.5000000000000003E-2</v>
      </c>
      <c r="AE55" s="9">
        <f t="shared" si="17"/>
        <v>4.4999999999999998E-2</v>
      </c>
      <c r="AF55" s="9">
        <f t="shared" si="18"/>
        <v>3.2500000000000001E-2</v>
      </c>
      <c r="AG55" s="9">
        <f t="shared" si="19"/>
        <v>4.8750000000000002E-2</v>
      </c>
      <c r="AH55" s="9">
        <f t="shared" si="20"/>
        <v>3.875E-2</v>
      </c>
      <c r="AK55" s="8">
        <f t="shared" si="0"/>
        <v>0</v>
      </c>
      <c r="AL55" s="8">
        <f t="shared" si="1"/>
        <v>0</v>
      </c>
      <c r="AM55" s="8">
        <f t="shared" si="2"/>
        <v>301.64162499999998</v>
      </c>
      <c r="AN55" s="8">
        <f t="shared" si="3"/>
        <v>27.668750000000003</v>
      </c>
      <c r="AO55" s="8">
        <f t="shared" si="4"/>
        <v>182.19218749999999</v>
      </c>
      <c r="AP55" s="8">
        <f t="shared" si="5"/>
        <v>12.917625000000001</v>
      </c>
      <c r="AQ55" s="8">
        <f t="shared" si="6"/>
        <v>125.21249999999999</v>
      </c>
      <c r="AR55" s="8">
        <f t="shared" si="7"/>
        <v>102.31</v>
      </c>
      <c r="AS55" s="8">
        <f t="shared" si="8"/>
        <v>131.47874999999999</v>
      </c>
      <c r="AT55" s="8">
        <f t="shared" si="9"/>
        <v>136.71</v>
      </c>
      <c r="AV55" s="10">
        <f t="shared" si="21"/>
        <v>1020.1314374999999</v>
      </c>
      <c r="AW55" s="8">
        <f t="shared" si="23"/>
        <v>498.49870577005544</v>
      </c>
      <c r="AX55" s="8">
        <f t="shared" si="23"/>
        <v>350.75274243002775</v>
      </c>
      <c r="AY55" s="8">
        <f t="shared" si="23"/>
        <v>247.83717976750205</v>
      </c>
      <c r="AZ55">
        <v>29</v>
      </c>
    </row>
    <row r="56" spans="1:52" x14ac:dyDescent="0.2">
      <c r="A56" s="1">
        <v>49628</v>
      </c>
      <c r="D56" s="7"/>
      <c r="E56" s="5"/>
      <c r="F56" s="7">
        <v>3.875E-2</v>
      </c>
      <c r="G56" s="5">
        <v>0.2</v>
      </c>
      <c r="H56" s="5">
        <v>2.5000000000000001E-2</v>
      </c>
      <c r="I56" s="5">
        <v>0.2</v>
      </c>
      <c r="J56" s="5">
        <v>4.7500000000000001E-2</v>
      </c>
      <c r="K56" s="5">
        <v>0.05</v>
      </c>
      <c r="L56" s="5">
        <v>3.5000000000000003E-2</v>
      </c>
      <c r="M56" s="5">
        <v>0.05</v>
      </c>
      <c r="N56" s="5">
        <v>4.4999999999999998E-2</v>
      </c>
      <c r="O56" s="5">
        <v>9.0909000000000004E-2</v>
      </c>
      <c r="P56" s="5">
        <v>3.2500000000000001E-2</v>
      </c>
      <c r="Q56" s="5">
        <v>9.0909000000000004E-2</v>
      </c>
      <c r="R56" s="7">
        <v>4.8750000000000002E-2</v>
      </c>
      <c r="S56" s="5">
        <v>7.1429000000000006E-2</v>
      </c>
      <c r="T56" s="7">
        <v>3.875E-2</v>
      </c>
      <c r="U56" s="5">
        <v>7.1429000000000006E-2</v>
      </c>
      <c r="Y56" s="9">
        <f t="shared" si="11"/>
        <v>0</v>
      </c>
      <c r="Z56" s="9">
        <f t="shared" si="12"/>
        <v>0</v>
      </c>
      <c r="AA56" s="9">
        <f t="shared" si="13"/>
        <v>0.23875000000000002</v>
      </c>
      <c r="AB56" s="9">
        <f t="shared" si="14"/>
        <v>0.22500000000000001</v>
      </c>
      <c r="AC56" s="9">
        <f t="shared" si="15"/>
        <v>9.7500000000000003E-2</v>
      </c>
      <c r="AD56" s="9">
        <f t="shared" si="16"/>
        <v>8.5000000000000006E-2</v>
      </c>
      <c r="AE56" s="9">
        <f t="shared" si="17"/>
        <v>0.135909</v>
      </c>
      <c r="AF56" s="9">
        <f t="shared" si="18"/>
        <v>0.123409</v>
      </c>
      <c r="AG56" s="9">
        <f t="shared" si="19"/>
        <v>0.12017900000000001</v>
      </c>
      <c r="AH56" s="9">
        <f t="shared" si="20"/>
        <v>0.110179</v>
      </c>
      <c r="AK56" s="8">
        <f t="shared" si="0"/>
        <v>0</v>
      </c>
      <c r="AL56" s="8">
        <f t="shared" si="1"/>
        <v>0</v>
      </c>
      <c r="AM56" s="8">
        <f t="shared" si="2"/>
        <v>1858.5016249999999</v>
      </c>
      <c r="AN56" s="8">
        <f t="shared" si="3"/>
        <v>249.01875000000001</v>
      </c>
      <c r="AO56" s="8">
        <f t="shared" si="4"/>
        <v>373.97343749999999</v>
      </c>
      <c r="AP56" s="8">
        <f t="shared" si="5"/>
        <v>31.371375</v>
      </c>
      <c r="AQ56" s="8">
        <f t="shared" si="6"/>
        <v>378.16679249999999</v>
      </c>
      <c r="AR56" s="8">
        <f t="shared" si="7"/>
        <v>388.49153200000001</v>
      </c>
      <c r="AS56" s="8">
        <f t="shared" si="8"/>
        <v>324.12276300000002</v>
      </c>
      <c r="AT56" s="8">
        <f t="shared" si="9"/>
        <v>388.71151199999997</v>
      </c>
      <c r="AV56" s="10">
        <f t="shared" si="21"/>
        <v>3992.3577869999999</v>
      </c>
      <c r="AW56" s="8">
        <f t="shared" si="23"/>
        <v>1903.3273715775383</v>
      </c>
      <c r="AX56" s="8">
        <f t="shared" si="23"/>
        <v>1323.0805752977972</v>
      </c>
      <c r="AY56" s="8">
        <f t="shared" si="23"/>
        <v>923.7415588774079</v>
      </c>
      <c r="AZ56">
        <v>30</v>
      </c>
    </row>
    <row r="57" spans="1:52" x14ac:dyDescent="0.2">
      <c r="A57" s="1">
        <v>49810</v>
      </c>
      <c r="D57" s="7"/>
      <c r="E57" s="5"/>
      <c r="F57" s="7">
        <v>3.875E-2</v>
      </c>
      <c r="G57" s="5"/>
      <c r="H57" s="5">
        <v>2.5000000000000001E-2</v>
      </c>
      <c r="I57" s="5"/>
      <c r="J57" s="5">
        <v>4.7500000000000001E-2</v>
      </c>
      <c r="K57" s="5"/>
      <c r="L57" s="5">
        <v>3.5000000000000003E-2</v>
      </c>
      <c r="M57" s="5"/>
      <c r="N57" s="5">
        <v>4.4999999999999998E-2</v>
      </c>
      <c r="O57" s="5"/>
      <c r="P57" s="5">
        <v>3.2500000000000001E-2</v>
      </c>
      <c r="Q57" s="5"/>
      <c r="R57" s="7">
        <v>4.8750000000000002E-2</v>
      </c>
      <c r="S57" s="5"/>
      <c r="T57" s="7">
        <v>3.875E-2</v>
      </c>
      <c r="U57" s="5"/>
      <c r="Y57" s="9">
        <f t="shared" si="11"/>
        <v>0</v>
      </c>
      <c r="Z57" s="9">
        <f t="shared" si="12"/>
        <v>0</v>
      </c>
      <c r="AA57" s="9">
        <f t="shared" si="13"/>
        <v>3.875E-2</v>
      </c>
      <c r="AB57" s="9">
        <f t="shared" si="14"/>
        <v>2.5000000000000001E-2</v>
      </c>
      <c r="AC57" s="9">
        <f t="shared" si="15"/>
        <v>4.7500000000000001E-2</v>
      </c>
      <c r="AD57" s="9">
        <f t="shared" si="16"/>
        <v>3.5000000000000003E-2</v>
      </c>
      <c r="AE57" s="9">
        <f t="shared" si="17"/>
        <v>4.4999999999999998E-2</v>
      </c>
      <c r="AF57" s="9">
        <f t="shared" si="18"/>
        <v>3.2500000000000001E-2</v>
      </c>
      <c r="AG57" s="9">
        <f t="shared" si="19"/>
        <v>4.8750000000000002E-2</v>
      </c>
      <c r="AH57" s="9">
        <f t="shared" si="20"/>
        <v>3.875E-2</v>
      </c>
      <c r="AK57" s="8">
        <f t="shared" si="0"/>
        <v>0</v>
      </c>
      <c r="AL57" s="8">
        <f t="shared" si="1"/>
        <v>0</v>
      </c>
      <c r="AM57" s="8">
        <f t="shared" si="2"/>
        <v>301.64162499999998</v>
      </c>
      <c r="AN57" s="8">
        <f t="shared" si="3"/>
        <v>27.668750000000003</v>
      </c>
      <c r="AO57" s="8">
        <f t="shared" si="4"/>
        <v>182.19218749999999</v>
      </c>
      <c r="AP57" s="8">
        <f t="shared" si="5"/>
        <v>12.917625000000001</v>
      </c>
      <c r="AQ57" s="8">
        <f t="shared" si="6"/>
        <v>125.21249999999999</v>
      </c>
      <c r="AR57" s="8">
        <f t="shared" si="7"/>
        <v>102.31</v>
      </c>
      <c r="AS57" s="8">
        <f t="shared" si="8"/>
        <v>131.47874999999999</v>
      </c>
      <c r="AT57" s="8">
        <f t="shared" si="9"/>
        <v>136.71</v>
      </c>
      <c r="AV57" s="10">
        <f t="shared" si="21"/>
        <v>1020.1314374999999</v>
      </c>
      <c r="AW57" s="8">
        <f t="shared" si="23"/>
        <v>474.47824463538882</v>
      </c>
      <c r="AX57" s="8">
        <f t="shared" si="23"/>
        <v>325.85535659053227</v>
      </c>
      <c r="AY57" s="8">
        <f t="shared" si="23"/>
        <v>224.79562790703133</v>
      </c>
      <c r="AZ57">
        <v>31</v>
      </c>
    </row>
    <row r="58" spans="1:52" x14ac:dyDescent="0.2">
      <c r="A58" s="1">
        <v>49994</v>
      </c>
      <c r="D58" s="7"/>
      <c r="E58" s="5"/>
      <c r="F58" s="7">
        <v>3.875E-2</v>
      </c>
      <c r="G58" s="5">
        <v>0.2</v>
      </c>
      <c r="H58" s="5">
        <v>2.5000000000000001E-2</v>
      </c>
      <c r="I58" s="5">
        <v>0.2</v>
      </c>
      <c r="J58" s="5">
        <v>4.7500000000000001E-2</v>
      </c>
      <c r="K58" s="5">
        <v>0.05</v>
      </c>
      <c r="L58" s="5">
        <v>3.5000000000000003E-2</v>
      </c>
      <c r="M58" s="5">
        <v>0.05</v>
      </c>
      <c r="N58" s="5">
        <v>4.4999999999999998E-2</v>
      </c>
      <c r="O58" s="5">
        <v>9.0909000000000004E-2</v>
      </c>
      <c r="P58" s="5">
        <v>3.2500000000000001E-2</v>
      </c>
      <c r="Q58" s="5">
        <v>9.0909000000000004E-2</v>
      </c>
      <c r="R58" s="7">
        <v>4.8750000000000002E-2</v>
      </c>
      <c r="S58" s="5">
        <v>7.1429000000000006E-2</v>
      </c>
      <c r="T58" s="7">
        <v>3.875E-2</v>
      </c>
      <c r="U58" s="5">
        <v>7.1429000000000006E-2</v>
      </c>
      <c r="Y58" s="9">
        <f t="shared" si="11"/>
        <v>0</v>
      </c>
      <c r="Z58" s="9">
        <f t="shared" si="12"/>
        <v>0</v>
      </c>
      <c r="AA58" s="9">
        <f t="shared" si="13"/>
        <v>0.23875000000000002</v>
      </c>
      <c r="AB58" s="9">
        <f t="shared" si="14"/>
        <v>0.22500000000000001</v>
      </c>
      <c r="AC58" s="9">
        <f t="shared" si="15"/>
        <v>9.7500000000000003E-2</v>
      </c>
      <c r="AD58" s="9">
        <f t="shared" si="16"/>
        <v>8.5000000000000006E-2</v>
      </c>
      <c r="AE58" s="9">
        <f t="shared" si="17"/>
        <v>0.135909</v>
      </c>
      <c r="AF58" s="9">
        <f t="shared" si="18"/>
        <v>0.123409</v>
      </c>
      <c r="AG58" s="9">
        <f t="shared" si="19"/>
        <v>0.12017900000000001</v>
      </c>
      <c r="AH58" s="9">
        <f t="shared" si="20"/>
        <v>0.110179</v>
      </c>
      <c r="AK58" s="8">
        <f t="shared" ref="AK58:AK80" si="24">C$21*(1-C$25)*Y58/2</f>
        <v>0</v>
      </c>
      <c r="AL58" s="8">
        <f t="shared" ref="AL58:AL80" si="25">E$21*(1-E$25)*Z58/2</f>
        <v>0</v>
      </c>
      <c r="AM58" s="8">
        <f t="shared" ref="AM58:AM80" si="26">G$21*(1-G$25)*AA58/2</f>
        <v>1858.5016249999999</v>
      </c>
      <c r="AN58" s="8">
        <f t="shared" ref="AN58:AN80" si="27">I$21*(1-I$25)*AB58/2</f>
        <v>249.01875000000001</v>
      </c>
      <c r="AO58" s="8">
        <f t="shared" ref="AO58:AO80" si="28">K$21*(1-K$25)*AC58/2</f>
        <v>373.97343749999999</v>
      </c>
      <c r="AP58" s="8">
        <f t="shared" ref="AP58:AP80" si="29">M$21*(1-M$25)*AD58/2</f>
        <v>31.371375</v>
      </c>
      <c r="AQ58" s="8">
        <f t="shared" ref="AQ58:AQ80" si="30">O$21*(1-O$25)*AE58/2</f>
        <v>378.16679249999999</v>
      </c>
      <c r="AR58" s="8">
        <f t="shared" ref="AR58:AR80" si="31">Q$21*(1-Q$25)*AF58/2</f>
        <v>388.49153200000001</v>
      </c>
      <c r="AS58" s="8">
        <f t="shared" ref="AS58:AS80" si="32">S$21*(1-S$25)*AG58/2</f>
        <v>324.12276300000002</v>
      </c>
      <c r="AT58" s="8">
        <f t="shared" ref="AT58:AT80" si="33">U$21*(1-U$25)*AH58/2</f>
        <v>388.71151199999997</v>
      </c>
      <c r="AV58" s="10">
        <f t="shared" si="21"/>
        <v>3992.3577869999999</v>
      </c>
      <c r="AW58" s="8">
        <f t="shared" si="23"/>
        <v>1811.614392935194</v>
      </c>
      <c r="AX58" s="8">
        <f t="shared" si="23"/>
        <v>1229.1647092329656</v>
      </c>
      <c r="AY58" s="8">
        <f t="shared" si="23"/>
        <v>837.86082437860102</v>
      </c>
      <c r="AZ58">
        <v>32</v>
      </c>
    </row>
    <row r="59" spans="1:52" x14ac:dyDescent="0.2">
      <c r="A59" s="1">
        <v>50175</v>
      </c>
      <c r="J59" s="5">
        <v>4.7500000000000001E-2</v>
      </c>
      <c r="K59" s="3"/>
      <c r="L59" s="5">
        <v>3.5000000000000003E-2</v>
      </c>
      <c r="M59" s="3"/>
      <c r="N59" s="5">
        <v>4.4999999999999998E-2</v>
      </c>
      <c r="O59" s="3"/>
      <c r="P59" s="5">
        <v>3.2500000000000001E-2</v>
      </c>
      <c r="Q59" s="3"/>
      <c r="R59" s="7">
        <v>4.8750000000000002E-2</v>
      </c>
      <c r="S59" s="3"/>
      <c r="T59" s="7">
        <v>3.875E-2</v>
      </c>
      <c r="U59" s="3"/>
      <c r="Y59" s="9">
        <f t="shared" si="11"/>
        <v>0</v>
      </c>
      <c r="Z59" s="9">
        <f t="shared" si="12"/>
        <v>0</v>
      </c>
      <c r="AA59" s="9">
        <f t="shared" si="13"/>
        <v>0</v>
      </c>
      <c r="AB59" s="9">
        <f t="shared" si="14"/>
        <v>0</v>
      </c>
      <c r="AC59" s="9">
        <f t="shared" si="15"/>
        <v>4.7500000000000001E-2</v>
      </c>
      <c r="AD59" s="9">
        <f t="shared" si="16"/>
        <v>3.5000000000000003E-2</v>
      </c>
      <c r="AE59" s="9">
        <f t="shared" si="17"/>
        <v>4.4999999999999998E-2</v>
      </c>
      <c r="AF59" s="9">
        <f t="shared" si="18"/>
        <v>3.2500000000000001E-2</v>
      </c>
      <c r="AG59" s="9">
        <f t="shared" si="19"/>
        <v>4.8750000000000002E-2</v>
      </c>
      <c r="AH59" s="9">
        <f t="shared" si="20"/>
        <v>3.875E-2</v>
      </c>
      <c r="AK59" s="8">
        <f t="shared" si="24"/>
        <v>0</v>
      </c>
      <c r="AL59" s="8">
        <f t="shared" si="25"/>
        <v>0</v>
      </c>
      <c r="AM59" s="8">
        <f t="shared" si="26"/>
        <v>0</v>
      </c>
      <c r="AN59" s="8">
        <f t="shared" si="27"/>
        <v>0</v>
      </c>
      <c r="AO59" s="8">
        <f t="shared" si="28"/>
        <v>182.19218749999999</v>
      </c>
      <c r="AP59" s="8">
        <f t="shared" si="29"/>
        <v>12.917625000000001</v>
      </c>
      <c r="AQ59" s="8">
        <f t="shared" si="30"/>
        <v>125.21249999999999</v>
      </c>
      <c r="AR59" s="8">
        <f t="shared" si="31"/>
        <v>102.31</v>
      </c>
      <c r="AS59" s="8">
        <f t="shared" si="32"/>
        <v>131.47874999999999</v>
      </c>
      <c r="AT59" s="8">
        <f t="shared" si="33"/>
        <v>136.71</v>
      </c>
      <c r="AV59" s="10">
        <f t="shared" si="21"/>
        <v>690.82106249999993</v>
      </c>
      <c r="AW59" s="8">
        <f t="shared" si="23"/>
        <v>305.82854068009112</v>
      </c>
      <c r="AX59" s="8">
        <f t="shared" si="23"/>
        <v>205.00199745413605</v>
      </c>
      <c r="AY59" s="8">
        <f t="shared" si="23"/>
        <v>138.07616017188559</v>
      </c>
      <c r="AZ59">
        <v>33</v>
      </c>
    </row>
    <row r="60" spans="1:52" x14ac:dyDescent="0.2">
      <c r="A60" s="1">
        <v>50359</v>
      </c>
      <c r="J60" s="5">
        <v>4.7500000000000001E-2</v>
      </c>
      <c r="K60" s="5">
        <v>0.05</v>
      </c>
      <c r="L60" s="5">
        <v>3.5000000000000003E-2</v>
      </c>
      <c r="M60" s="5">
        <v>0.05</v>
      </c>
      <c r="N60" s="5">
        <v>4.4999999999999998E-2</v>
      </c>
      <c r="O60" s="5">
        <v>9.0909000000000004E-2</v>
      </c>
      <c r="P60" s="5">
        <v>3.2500000000000001E-2</v>
      </c>
      <c r="Q60" s="5">
        <v>9.0909000000000004E-2</v>
      </c>
      <c r="R60" s="7">
        <v>4.8750000000000002E-2</v>
      </c>
      <c r="S60" s="5">
        <v>7.1429000000000006E-2</v>
      </c>
      <c r="T60" s="7">
        <v>3.875E-2</v>
      </c>
      <c r="U60" s="5">
        <v>7.1429000000000006E-2</v>
      </c>
      <c r="Y60" s="9">
        <f t="shared" si="11"/>
        <v>0</v>
      </c>
      <c r="Z60" s="9">
        <f t="shared" si="12"/>
        <v>0</v>
      </c>
      <c r="AA60" s="9">
        <f t="shared" si="13"/>
        <v>0</v>
      </c>
      <c r="AB60" s="9">
        <f t="shared" si="14"/>
        <v>0</v>
      </c>
      <c r="AC60" s="9">
        <f t="shared" si="15"/>
        <v>9.7500000000000003E-2</v>
      </c>
      <c r="AD60" s="9">
        <f t="shared" si="16"/>
        <v>8.5000000000000006E-2</v>
      </c>
      <c r="AE60" s="9">
        <f t="shared" si="17"/>
        <v>0.135909</v>
      </c>
      <c r="AF60" s="9">
        <f t="shared" si="18"/>
        <v>0.123409</v>
      </c>
      <c r="AG60" s="9">
        <f t="shared" si="19"/>
        <v>0.12017900000000001</v>
      </c>
      <c r="AH60" s="9">
        <f t="shared" si="20"/>
        <v>0.110179</v>
      </c>
      <c r="AK60" s="8">
        <f t="shared" si="24"/>
        <v>0</v>
      </c>
      <c r="AL60" s="8">
        <f t="shared" si="25"/>
        <v>0</v>
      </c>
      <c r="AM60" s="8">
        <f t="shared" si="26"/>
        <v>0</v>
      </c>
      <c r="AN60" s="8">
        <f t="shared" si="27"/>
        <v>0</v>
      </c>
      <c r="AO60" s="8">
        <f t="shared" si="28"/>
        <v>373.97343749999999</v>
      </c>
      <c r="AP60" s="8">
        <f t="shared" si="29"/>
        <v>31.371375</v>
      </c>
      <c r="AQ60" s="8">
        <f t="shared" si="30"/>
        <v>378.16679249999999</v>
      </c>
      <c r="AR60" s="8">
        <f t="shared" si="31"/>
        <v>388.49153200000001</v>
      </c>
      <c r="AS60" s="8">
        <f t="shared" si="32"/>
        <v>324.12276300000002</v>
      </c>
      <c r="AT60" s="8">
        <f t="shared" si="33"/>
        <v>388.71151199999997</v>
      </c>
      <c r="AV60" s="10">
        <f t="shared" si="21"/>
        <v>1884.8374119999999</v>
      </c>
      <c r="AW60" s="8">
        <f t="shared" si="23"/>
        <v>814.07134901064364</v>
      </c>
      <c r="AX60" s="8">
        <f t="shared" si="23"/>
        <v>539.11114544228747</v>
      </c>
      <c r="AY60" s="8">
        <f t="shared" si="23"/>
        <v>358.78784787792773</v>
      </c>
      <c r="AZ60">
        <v>34</v>
      </c>
    </row>
    <row r="61" spans="1:52" x14ac:dyDescent="0.2">
      <c r="A61" s="1">
        <v>50540</v>
      </c>
      <c r="J61" s="5">
        <v>4.7500000000000001E-2</v>
      </c>
      <c r="K61" s="5"/>
      <c r="L61" s="5">
        <v>3.5000000000000003E-2</v>
      </c>
      <c r="M61" s="5"/>
      <c r="N61" s="5">
        <v>4.4999999999999998E-2</v>
      </c>
      <c r="O61" s="5"/>
      <c r="P61" s="5">
        <v>3.2500000000000001E-2</v>
      </c>
      <c r="Q61" s="5"/>
      <c r="R61" s="7">
        <v>4.8750000000000002E-2</v>
      </c>
      <c r="S61" s="5"/>
      <c r="T61" s="7">
        <v>3.875E-2</v>
      </c>
      <c r="U61" s="5"/>
      <c r="Y61" s="9">
        <f t="shared" si="11"/>
        <v>0</v>
      </c>
      <c r="Z61" s="9">
        <f t="shared" si="12"/>
        <v>0</v>
      </c>
      <c r="AA61" s="9">
        <f t="shared" si="13"/>
        <v>0</v>
      </c>
      <c r="AB61" s="9">
        <f t="shared" si="14"/>
        <v>0</v>
      </c>
      <c r="AC61" s="9">
        <f t="shared" si="15"/>
        <v>4.7500000000000001E-2</v>
      </c>
      <c r="AD61" s="9">
        <f t="shared" si="16"/>
        <v>3.5000000000000003E-2</v>
      </c>
      <c r="AE61" s="9">
        <f t="shared" si="17"/>
        <v>4.4999999999999998E-2</v>
      </c>
      <c r="AF61" s="9">
        <f t="shared" si="18"/>
        <v>3.2500000000000001E-2</v>
      </c>
      <c r="AG61" s="9">
        <f t="shared" si="19"/>
        <v>4.8750000000000002E-2</v>
      </c>
      <c r="AH61" s="9">
        <f t="shared" si="20"/>
        <v>3.875E-2</v>
      </c>
      <c r="AK61" s="8">
        <f t="shared" si="24"/>
        <v>0</v>
      </c>
      <c r="AL61" s="8">
        <f t="shared" si="25"/>
        <v>0</v>
      </c>
      <c r="AM61" s="8">
        <f t="shared" si="26"/>
        <v>0</v>
      </c>
      <c r="AN61" s="8">
        <f t="shared" si="27"/>
        <v>0</v>
      </c>
      <c r="AO61" s="8">
        <f t="shared" si="28"/>
        <v>182.19218749999999</v>
      </c>
      <c r="AP61" s="8">
        <f t="shared" si="29"/>
        <v>12.917625000000001</v>
      </c>
      <c r="AQ61" s="8">
        <f t="shared" si="30"/>
        <v>125.21249999999999</v>
      </c>
      <c r="AR61" s="8">
        <f t="shared" si="31"/>
        <v>102.31</v>
      </c>
      <c r="AS61" s="8">
        <f t="shared" si="32"/>
        <v>131.47874999999999</v>
      </c>
      <c r="AT61" s="8">
        <f t="shared" si="33"/>
        <v>136.71</v>
      </c>
      <c r="AV61" s="10">
        <f t="shared" si="21"/>
        <v>690.82106249999993</v>
      </c>
      <c r="AW61" s="8">
        <f t="shared" si="23"/>
        <v>291.0920077859285</v>
      </c>
      <c r="AX61" s="8">
        <f t="shared" si="23"/>
        <v>190.45039682195824</v>
      </c>
      <c r="AY61" s="8">
        <f t="shared" si="23"/>
        <v>125.23914754819552</v>
      </c>
      <c r="AZ61">
        <v>35</v>
      </c>
    </row>
    <row r="62" spans="1:52" x14ac:dyDescent="0.2">
      <c r="A62" s="1">
        <v>50724</v>
      </c>
      <c r="J62" s="5">
        <v>4.7500000000000001E-2</v>
      </c>
      <c r="K62" s="5">
        <v>0.05</v>
      </c>
      <c r="L62" s="5">
        <v>3.5000000000000003E-2</v>
      </c>
      <c r="M62" s="5">
        <v>0.05</v>
      </c>
      <c r="N62" s="5">
        <v>4.4999999999999998E-2</v>
      </c>
      <c r="O62" s="5">
        <v>9.0909000000000004E-2</v>
      </c>
      <c r="P62" s="5">
        <v>3.2500000000000001E-2</v>
      </c>
      <c r="Q62" s="5">
        <v>9.0909000000000004E-2</v>
      </c>
      <c r="R62" s="7">
        <v>4.8750000000000002E-2</v>
      </c>
      <c r="S62" s="5">
        <v>7.1429000000000006E-2</v>
      </c>
      <c r="T62" s="7">
        <v>3.875E-2</v>
      </c>
      <c r="U62" s="5">
        <v>7.1429000000000006E-2</v>
      </c>
      <c r="Y62" s="9">
        <f t="shared" si="11"/>
        <v>0</v>
      </c>
      <c r="Z62" s="9">
        <f t="shared" si="12"/>
        <v>0</v>
      </c>
      <c r="AA62" s="9">
        <f t="shared" si="13"/>
        <v>0</v>
      </c>
      <c r="AB62" s="9">
        <f t="shared" si="14"/>
        <v>0</v>
      </c>
      <c r="AC62" s="9">
        <f t="shared" si="15"/>
        <v>9.7500000000000003E-2</v>
      </c>
      <c r="AD62" s="9">
        <f t="shared" si="16"/>
        <v>8.5000000000000006E-2</v>
      </c>
      <c r="AE62" s="9">
        <f t="shared" si="17"/>
        <v>0.135909</v>
      </c>
      <c r="AF62" s="9">
        <f t="shared" si="18"/>
        <v>0.123409</v>
      </c>
      <c r="AG62" s="9">
        <f t="shared" si="19"/>
        <v>0.12017900000000001</v>
      </c>
      <c r="AH62" s="9">
        <f t="shared" si="20"/>
        <v>0.110179</v>
      </c>
      <c r="AK62" s="8">
        <f t="shared" si="24"/>
        <v>0</v>
      </c>
      <c r="AL62" s="8">
        <f t="shared" si="25"/>
        <v>0</v>
      </c>
      <c r="AM62" s="8">
        <f t="shared" si="26"/>
        <v>0</v>
      </c>
      <c r="AN62" s="8">
        <f t="shared" si="27"/>
        <v>0</v>
      </c>
      <c r="AO62" s="8">
        <f t="shared" si="28"/>
        <v>373.97343749999999</v>
      </c>
      <c r="AP62" s="8">
        <f t="shared" si="29"/>
        <v>31.371375</v>
      </c>
      <c r="AQ62" s="8">
        <f t="shared" si="30"/>
        <v>378.16679249999999</v>
      </c>
      <c r="AR62" s="8">
        <f t="shared" si="31"/>
        <v>388.49153200000001</v>
      </c>
      <c r="AS62" s="8">
        <f t="shared" si="32"/>
        <v>324.12276300000002</v>
      </c>
      <c r="AT62" s="8">
        <f t="shared" si="33"/>
        <v>388.71151199999997</v>
      </c>
      <c r="AV62" s="10">
        <f t="shared" si="21"/>
        <v>1884.8374119999999</v>
      </c>
      <c r="AW62" s="8">
        <f t="shared" si="23"/>
        <v>774.8448295163771</v>
      </c>
      <c r="AX62" s="8">
        <f t="shared" si="23"/>
        <v>500.84356667595279</v>
      </c>
      <c r="AY62" s="8">
        <f t="shared" si="23"/>
        <v>325.43115453780291</v>
      </c>
      <c r="AZ62">
        <v>36</v>
      </c>
    </row>
    <row r="63" spans="1:52" x14ac:dyDescent="0.2">
      <c r="A63" s="1">
        <v>50905</v>
      </c>
      <c r="J63" s="5">
        <v>4.7500000000000001E-2</v>
      </c>
      <c r="K63" s="5"/>
      <c r="L63" s="5">
        <v>3.5000000000000003E-2</v>
      </c>
      <c r="M63" s="5"/>
      <c r="N63" s="5">
        <v>4.4999999999999998E-2</v>
      </c>
      <c r="O63" s="5"/>
      <c r="P63" s="5">
        <v>3.2500000000000001E-2</v>
      </c>
      <c r="Q63" s="5"/>
      <c r="R63" s="7">
        <v>4.8750000000000002E-2</v>
      </c>
      <c r="S63" s="5"/>
      <c r="T63" s="7">
        <v>3.875E-2</v>
      </c>
      <c r="U63" s="5"/>
      <c r="Y63" s="9">
        <f t="shared" si="11"/>
        <v>0</v>
      </c>
      <c r="Z63" s="9">
        <f t="shared" si="12"/>
        <v>0</v>
      </c>
      <c r="AA63" s="9">
        <f t="shared" si="13"/>
        <v>0</v>
      </c>
      <c r="AB63" s="9">
        <f t="shared" si="14"/>
        <v>0</v>
      </c>
      <c r="AC63" s="9">
        <f t="shared" si="15"/>
        <v>4.7500000000000001E-2</v>
      </c>
      <c r="AD63" s="9">
        <f t="shared" si="16"/>
        <v>3.5000000000000003E-2</v>
      </c>
      <c r="AE63" s="9">
        <f t="shared" si="17"/>
        <v>4.4999999999999998E-2</v>
      </c>
      <c r="AF63" s="9">
        <f t="shared" si="18"/>
        <v>3.2500000000000001E-2</v>
      </c>
      <c r="AG63" s="9">
        <f t="shared" si="19"/>
        <v>4.8750000000000002E-2</v>
      </c>
      <c r="AH63" s="9">
        <f t="shared" si="20"/>
        <v>3.875E-2</v>
      </c>
      <c r="AK63" s="8">
        <f t="shared" si="24"/>
        <v>0</v>
      </c>
      <c r="AL63" s="8">
        <f t="shared" si="25"/>
        <v>0</v>
      </c>
      <c r="AM63" s="8">
        <f t="shared" si="26"/>
        <v>0</v>
      </c>
      <c r="AN63" s="8">
        <f t="shared" si="27"/>
        <v>0</v>
      </c>
      <c r="AO63" s="8">
        <f t="shared" si="28"/>
        <v>182.19218749999999</v>
      </c>
      <c r="AP63" s="8">
        <f t="shared" si="29"/>
        <v>12.917625000000001</v>
      </c>
      <c r="AQ63" s="8">
        <f t="shared" si="30"/>
        <v>125.21249999999999</v>
      </c>
      <c r="AR63" s="8">
        <f t="shared" si="31"/>
        <v>102.31</v>
      </c>
      <c r="AS63" s="8">
        <f t="shared" si="32"/>
        <v>131.47874999999999</v>
      </c>
      <c r="AT63" s="8">
        <f t="shared" si="33"/>
        <v>136.71</v>
      </c>
      <c r="AV63" s="10">
        <f t="shared" si="21"/>
        <v>690.82106249999993</v>
      </c>
      <c r="AW63" s="8">
        <f t="shared" si="23"/>
        <v>277.06556362729663</v>
      </c>
      <c r="AX63" s="8">
        <f t="shared" si="23"/>
        <v>176.93170847155355</v>
      </c>
      <c r="AY63" s="8">
        <f t="shared" si="23"/>
        <v>113.59559868317055</v>
      </c>
      <c r="AZ63">
        <v>37</v>
      </c>
    </row>
    <row r="64" spans="1:52" x14ac:dyDescent="0.2">
      <c r="A64" s="1">
        <v>51089</v>
      </c>
      <c r="J64" s="5">
        <v>4.7500000000000001E-2</v>
      </c>
      <c r="K64" s="5">
        <v>0.05</v>
      </c>
      <c r="L64" s="5">
        <v>3.5000000000000003E-2</v>
      </c>
      <c r="M64" s="5">
        <v>0.05</v>
      </c>
      <c r="N64" s="5">
        <v>4.4999999999999998E-2</v>
      </c>
      <c r="O64" s="5">
        <v>9.0909000000000004E-2</v>
      </c>
      <c r="P64" s="5">
        <v>3.2500000000000001E-2</v>
      </c>
      <c r="Q64" s="5">
        <v>9.0909000000000004E-2</v>
      </c>
      <c r="R64" s="7">
        <v>4.8750000000000002E-2</v>
      </c>
      <c r="S64" s="5">
        <v>7.1429000000000006E-2</v>
      </c>
      <c r="T64" s="7">
        <v>3.875E-2</v>
      </c>
      <c r="U64" s="5">
        <v>7.1429000000000006E-2</v>
      </c>
      <c r="Y64" s="9">
        <f t="shared" si="11"/>
        <v>0</v>
      </c>
      <c r="Z64" s="9">
        <f t="shared" si="12"/>
        <v>0</v>
      </c>
      <c r="AA64" s="9">
        <f t="shared" si="13"/>
        <v>0</v>
      </c>
      <c r="AB64" s="9">
        <f t="shared" si="14"/>
        <v>0</v>
      </c>
      <c r="AC64" s="9">
        <f t="shared" si="15"/>
        <v>9.7500000000000003E-2</v>
      </c>
      <c r="AD64" s="9">
        <f t="shared" si="16"/>
        <v>8.5000000000000006E-2</v>
      </c>
      <c r="AE64" s="9">
        <f t="shared" si="17"/>
        <v>0.135909</v>
      </c>
      <c r="AF64" s="9">
        <f t="shared" si="18"/>
        <v>0.123409</v>
      </c>
      <c r="AG64" s="9">
        <f t="shared" si="19"/>
        <v>0.12017900000000001</v>
      </c>
      <c r="AH64" s="9">
        <f t="shared" si="20"/>
        <v>0.110179</v>
      </c>
      <c r="AK64" s="8">
        <f t="shared" si="24"/>
        <v>0</v>
      </c>
      <c r="AL64" s="8">
        <f t="shared" si="25"/>
        <v>0</v>
      </c>
      <c r="AM64" s="8">
        <f t="shared" si="26"/>
        <v>0</v>
      </c>
      <c r="AN64" s="8">
        <f t="shared" si="27"/>
        <v>0</v>
      </c>
      <c r="AO64" s="8">
        <f t="shared" si="28"/>
        <v>373.97343749999999</v>
      </c>
      <c r="AP64" s="8">
        <f t="shared" si="29"/>
        <v>31.371375</v>
      </c>
      <c r="AQ64" s="8">
        <f t="shared" si="30"/>
        <v>378.16679249999999</v>
      </c>
      <c r="AR64" s="8">
        <f t="shared" si="31"/>
        <v>388.49153200000001</v>
      </c>
      <c r="AS64" s="8">
        <f t="shared" si="32"/>
        <v>324.12276300000002</v>
      </c>
      <c r="AT64" s="8">
        <f t="shared" si="33"/>
        <v>388.71151199999997</v>
      </c>
      <c r="AV64" s="10">
        <f t="shared" si="21"/>
        <v>1884.8374119999999</v>
      </c>
      <c r="AW64" s="8">
        <f t="shared" si="23"/>
        <v>737.50846354919906</v>
      </c>
      <c r="AX64" s="8">
        <f t="shared" si="23"/>
        <v>465.29232497112758</v>
      </c>
      <c r="AY64" s="8">
        <f t="shared" si="23"/>
        <v>295.17565037442444</v>
      </c>
      <c r="AZ64">
        <v>38</v>
      </c>
    </row>
    <row r="65" spans="1:52" x14ac:dyDescent="0.2">
      <c r="A65" s="1">
        <v>51271</v>
      </c>
      <c r="J65" s="5">
        <v>4.7500000000000001E-2</v>
      </c>
      <c r="K65" s="5"/>
      <c r="L65" s="5">
        <v>3.5000000000000003E-2</v>
      </c>
      <c r="M65" s="5"/>
      <c r="R65" s="7">
        <v>4.8750000000000002E-2</v>
      </c>
      <c r="S65" s="5"/>
      <c r="T65" s="7">
        <v>3.875E-2</v>
      </c>
      <c r="U65" s="5"/>
      <c r="Y65" s="9">
        <f t="shared" si="11"/>
        <v>0</v>
      </c>
      <c r="Z65" s="9">
        <f t="shared" si="12"/>
        <v>0</v>
      </c>
      <c r="AA65" s="9">
        <f t="shared" si="13"/>
        <v>0</v>
      </c>
      <c r="AB65" s="9">
        <f t="shared" si="14"/>
        <v>0</v>
      </c>
      <c r="AC65" s="9">
        <f t="shared" si="15"/>
        <v>4.7500000000000001E-2</v>
      </c>
      <c r="AD65" s="9">
        <f t="shared" si="16"/>
        <v>3.5000000000000003E-2</v>
      </c>
      <c r="AE65" s="9">
        <f t="shared" si="17"/>
        <v>0</v>
      </c>
      <c r="AF65" s="9">
        <f t="shared" si="18"/>
        <v>0</v>
      </c>
      <c r="AG65" s="9">
        <f t="shared" si="19"/>
        <v>4.8750000000000002E-2</v>
      </c>
      <c r="AH65" s="9">
        <f t="shared" si="20"/>
        <v>3.875E-2</v>
      </c>
      <c r="AK65" s="8">
        <f t="shared" si="24"/>
        <v>0</v>
      </c>
      <c r="AL65" s="8">
        <f t="shared" si="25"/>
        <v>0</v>
      </c>
      <c r="AM65" s="8">
        <f t="shared" si="26"/>
        <v>0</v>
      </c>
      <c r="AN65" s="8">
        <f t="shared" si="27"/>
        <v>0</v>
      </c>
      <c r="AO65" s="8">
        <f t="shared" si="28"/>
        <v>182.19218749999999</v>
      </c>
      <c r="AP65" s="8">
        <f t="shared" si="29"/>
        <v>12.917625000000001</v>
      </c>
      <c r="AQ65" s="8">
        <f t="shared" si="30"/>
        <v>0</v>
      </c>
      <c r="AR65" s="8">
        <f t="shared" si="31"/>
        <v>0</v>
      </c>
      <c r="AS65" s="8">
        <f t="shared" si="32"/>
        <v>131.47874999999999</v>
      </c>
      <c r="AT65" s="8">
        <f t="shared" si="33"/>
        <v>136.71</v>
      </c>
      <c r="AV65" s="10">
        <f t="shared" si="21"/>
        <v>463.2985625</v>
      </c>
      <c r="AW65" s="8">
        <f t="shared" si="23"/>
        <v>176.86023690492615</v>
      </c>
      <c r="AX65" s="8">
        <f t="shared" si="23"/>
        <v>110.23635449241027</v>
      </c>
      <c r="AY65" s="8">
        <f t="shared" si="23"/>
        <v>69.100038440002919</v>
      </c>
      <c r="AZ65">
        <v>39</v>
      </c>
    </row>
    <row r="66" spans="1:52" x14ac:dyDescent="0.2">
      <c r="A66" s="1">
        <v>51455</v>
      </c>
      <c r="J66" s="5">
        <v>4.7500000000000001E-2</v>
      </c>
      <c r="K66" s="5">
        <v>0.05</v>
      </c>
      <c r="L66" s="5">
        <v>3.5000000000000003E-2</v>
      </c>
      <c r="M66" s="5">
        <v>0.05</v>
      </c>
      <c r="R66" s="7">
        <v>4.8750000000000002E-2</v>
      </c>
      <c r="S66" s="5">
        <v>7.1429000000000006E-2</v>
      </c>
      <c r="T66" s="7">
        <v>3.875E-2</v>
      </c>
      <c r="U66" s="5">
        <v>7.1429000000000006E-2</v>
      </c>
      <c r="Y66" s="9">
        <f t="shared" si="11"/>
        <v>0</v>
      </c>
      <c r="Z66" s="9">
        <f t="shared" si="12"/>
        <v>0</v>
      </c>
      <c r="AA66" s="9">
        <f t="shared" si="13"/>
        <v>0</v>
      </c>
      <c r="AB66" s="9">
        <f t="shared" si="14"/>
        <v>0</v>
      </c>
      <c r="AC66" s="9">
        <f t="shared" si="15"/>
        <v>9.7500000000000003E-2</v>
      </c>
      <c r="AD66" s="9">
        <f t="shared" si="16"/>
        <v>8.5000000000000006E-2</v>
      </c>
      <c r="AE66" s="9">
        <f t="shared" si="17"/>
        <v>0</v>
      </c>
      <c r="AF66" s="9">
        <f t="shared" si="18"/>
        <v>0</v>
      </c>
      <c r="AG66" s="9">
        <f t="shared" si="19"/>
        <v>0.12017900000000001</v>
      </c>
      <c r="AH66" s="9">
        <f t="shared" si="20"/>
        <v>0.110179</v>
      </c>
      <c r="AK66" s="8">
        <f t="shared" si="24"/>
        <v>0</v>
      </c>
      <c r="AL66" s="8">
        <f t="shared" si="25"/>
        <v>0</v>
      </c>
      <c r="AM66" s="8">
        <f t="shared" si="26"/>
        <v>0</v>
      </c>
      <c r="AN66" s="8">
        <f t="shared" si="27"/>
        <v>0</v>
      </c>
      <c r="AO66" s="8">
        <f t="shared" si="28"/>
        <v>373.97343749999999</v>
      </c>
      <c r="AP66" s="8">
        <f t="shared" si="29"/>
        <v>31.371375</v>
      </c>
      <c r="AQ66" s="8">
        <f t="shared" si="30"/>
        <v>0</v>
      </c>
      <c r="AR66" s="8">
        <f t="shared" si="31"/>
        <v>0</v>
      </c>
      <c r="AS66" s="8">
        <f t="shared" si="32"/>
        <v>324.12276300000002</v>
      </c>
      <c r="AT66" s="8">
        <f t="shared" si="33"/>
        <v>388.71151199999997</v>
      </c>
      <c r="AV66" s="10">
        <f t="shared" si="21"/>
        <v>1118.1790875000002</v>
      </c>
      <c r="AW66" s="8">
        <f t="shared" si="23"/>
        <v>416.44413496346846</v>
      </c>
      <c r="AX66" s="8">
        <f t="shared" si="23"/>
        <v>256.44081611089797</v>
      </c>
      <c r="AY66" s="8">
        <f t="shared" si="23"/>
        <v>158.83251141783958</v>
      </c>
      <c r="AZ66">
        <v>40</v>
      </c>
    </row>
    <row r="67" spans="1:52" x14ac:dyDescent="0.2">
      <c r="A67" s="1">
        <v>51636</v>
      </c>
      <c r="J67" s="5">
        <v>4.7500000000000001E-2</v>
      </c>
      <c r="K67" s="5"/>
      <c r="L67" s="5">
        <v>3.5000000000000003E-2</v>
      </c>
      <c r="M67" s="5"/>
      <c r="R67" s="7">
        <v>4.8750000000000002E-2</v>
      </c>
      <c r="S67" s="5"/>
      <c r="T67" s="7">
        <v>3.875E-2</v>
      </c>
      <c r="U67" s="5"/>
      <c r="Y67" s="9">
        <f t="shared" si="11"/>
        <v>0</v>
      </c>
      <c r="Z67" s="9">
        <f t="shared" si="12"/>
        <v>0</v>
      </c>
      <c r="AA67" s="9">
        <f t="shared" si="13"/>
        <v>0</v>
      </c>
      <c r="AB67" s="9">
        <f t="shared" si="14"/>
        <v>0</v>
      </c>
      <c r="AC67" s="9">
        <f t="shared" si="15"/>
        <v>4.7500000000000001E-2</v>
      </c>
      <c r="AD67" s="9">
        <f t="shared" si="16"/>
        <v>3.5000000000000003E-2</v>
      </c>
      <c r="AE67" s="9">
        <f t="shared" si="17"/>
        <v>0</v>
      </c>
      <c r="AF67" s="9">
        <f t="shared" si="18"/>
        <v>0</v>
      </c>
      <c r="AG67" s="9">
        <f t="shared" si="19"/>
        <v>4.8750000000000002E-2</v>
      </c>
      <c r="AH67" s="9">
        <f t="shared" si="20"/>
        <v>3.875E-2</v>
      </c>
      <c r="AK67" s="8">
        <f t="shared" si="24"/>
        <v>0</v>
      </c>
      <c r="AL67" s="8">
        <f t="shared" si="25"/>
        <v>0</v>
      </c>
      <c r="AM67" s="8">
        <f t="shared" si="26"/>
        <v>0</v>
      </c>
      <c r="AN67" s="8">
        <f t="shared" si="27"/>
        <v>0</v>
      </c>
      <c r="AO67" s="8">
        <f t="shared" si="28"/>
        <v>182.19218749999999</v>
      </c>
      <c r="AP67" s="8">
        <f t="shared" si="29"/>
        <v>12.917625000000001</v>
      </c>
      <c r="AQ67" s="8">
        <f t="shared" si="30"/>
        <v>0</v>
      </c>
      <c r="AR67" s="8">
        <f t="shared" si="31"/>
        <v>0</v>
      </c>
      <c r="AS67" s="8">
        <f t="shared" si="32"/>
        <v>131.47874999999999</v>
      </c>
      <c r="AT67" s="8">
        <f t="shared" si="33"/>
        <v>136.71</v>
      </c>
      <c r="AV67" s="10">
        <f t="shared" si="21"/>
        <v>463.2985625</v>
      </c>
      <c r="AW67" s="8">
        <f t="shared" si="23"/>
        <v>168.33811960016769</v>
      </c>
      <c r="AX67" s="8">
        <f t="shared" si="23"/>
        <v>102.41147753685956</v>
      </c>
      <c r="AY67" s="8">
        <f t="shared" si="23"/>
        <v>62.675771827667056</v>
      </c>
      <c r="AZ67">
        <v>41</v>
      </c>
    </row>
    <row r="68" spans="1:52" x14ac:dyDescent="0.2">
      <c r="A68" s="1">
        <v>51820</v>
      </c>
      <c r="J68" s="5">
        <v>4.7500000000000001E-2</v>
      </c>
      <c r="K68" s="5">
        <v>0.05</v>
      </c>
      <c r="L68" s="5">
        <v>3.5000000000000003E-2</v>
      </c>
      <c r="M68" s="5">
        <v>0.05</v>
      </c>
      <c r="R68" s="7">
        <v>4.8750000000000002E-2</v>
      </c>
      <c r="S68" s="5">
        <v>7.1429000000000006E-2</v>
      </c>
      <c r="T68" s="7">
        <v>3.875E-2</v>
      </c>
      <c r="U68" s="5">
        <v>7.1429000000000006E-2</v>
      </c>
      <c r="Y68" s="9">
        <f t="shared" si="11"/>
        <v>0</v>
      </c>
      <c r="Z68" s="9">
        <f t="shared" si="12"/>
        <v>0</v>
      </c>
      <c r="AA68" s="9">
        <f t="shared" si="13"/>
        <v>0</v>
      </c>
      <c r="AB68" s="9">
        <f t="shared" si="14"/>
        <v>0</v>
      </c>
      <c r="AC68" s="9">
        <f t="shared" si="15"/>
        <v>9.7500000000000003E-2</v>
      </c>
      <c r="AD68" s="9">
        <f t="shared" si="16"/>
        <v>8.5000000000000006E-2</v>
      </c>
      <c r="AE68" s="9">
        <f t="shared" si="17"/>
        <v>0</v>
      </c>
      <c r="AF68" s="9">
        <f t="shared" si="18"/>
        <v>0</v>
      </c>
      <c r="AG68" s="9">
        <f t="shared" si="19"/>
        <v>0.12017900000000001</v>
      </c>
      <c r="AH68" s="9">
        <f t="shared" si="20"/>
        <v>0.110179</v>
      </c>
      <c r="AK68" s="8">
        <f t="shared" si="24"/>
        <v>0</v>
      </c>
      <c r="AL68" s="8">
        <f t="shared" si="25"/>
        <v>0</v>
      </c>
      <c r="AM68" s="8">
        <f t="shared" si="26"/>
        <v>0</v>
      </c>
      <c r="AN68" s="8">
        <f t="shared" si="27"/>
        <v>0</v>
      </c>
      <c r="AO68" s="8">
        <f t="shared" si="28"/>
        <v>373.97343749999999</v>
      </c>
      <c r="AP68" s="8">
        <f t="shared" si="29"/>
        <v>31.371375</v>
      </c>
      <c r="AQ68" s="8">
        <f t="shared" si="30"/>
        <v>0</v>
      </c>
      <c r="AR68" s="8">
        <f t="shared" si="31"/>
        <v>0</v>
      </c>
      <c r="AS68" s="8">
        <f t="shared" si="32"/>
        <v>324.12276300000002</v>
      </c>
      <c r="AT68" s="8">
        <f t="shared" si="33"/>
        <v>388.71151199999997</v>
      </c>
      <c r="AV68" s="10">
        <f t="shared" si="21"/>
        <v>1118.1790875000002</v>
      </c>
      <c r="AW68" s="8">
        <f t="shared" si="23"/>
        <v>396.3775228682627</v>
      </c>
      <c r="AX68" s="8">
        <f t="shared" si="23"/>
        <v>238.23794790386796</v>
      </c>
      <c r="AY68" s="8">
        <f t="shared" si="23"/>
        <v>144.06576999350528</v>
      </c>
      <c r="AZ68">
        <v>42</v>
      </c>
    </row>
    <row r="69" spans="1:52" x14ac:dyDescent="0.2">
      <c r="A69" s="1">
        <v>52001</v>
      </c>
      <c r="J69" s="5">
        <v>4.7500000000000001E-2</v>
      </c>
      <c r="K69" s="5"/>
      <c r="L69" s="5">
        <v>3.5000000000000003E-2</v>
      </c>
      <c r="M69" s="5"/>
      <c r="R69" s="7">
        <v>4.8750000000000002E-2</v>
      </c>
      <c r="S69" s="5"/>
      <c r="T69" s="7">
        <v>3.875E-2</v>
      </c>
      <c r="U69" s="5"/>
      <c r="Y69" s="9">
        <f t="shared" si="11"/>
        <v>0</v>
      </c>
      <c r="Z69" s="9">
        <f t="shared" si="12"/>
        <v>0</v>
      </c>
      <c r="AA69" s="9">
        <f t="shared" si="13"/>
        <v>0</v>
      </c>
      <c r="AB69" s="9">
        <f t="shared" si="14"/>
        <v>0</v>
      </c>
      <c r="AC69" s="9">
        <f t="shared" si="15"/>
        <v>4.7500000000000001E-2</v>
      </c>
      <c r="AD69" s="9">
        <f t="shared" si="16"/>
        <v>3.5000000000000003E-2</v>
      </c>
      <c r="AE69" s="9">
        <f t="shared" si="17"/>
        <v>0</v>
      </c>
      <c r="AF69" s="9">
        <f t="shared" si="18"/>
        <v>0</v>
      </c>
      <c r="AG69" s="9">
        <f t="shared" si="19"/>
        <v>4.8750000000000002E-2</v>
      </c>
      <c r="AH69" s="9">
        <f t="shared" si="20"/>
        <v>3.875E-2</v>
      </c>
      <c r="AK69" s="8">
        <f t="shared" si="24"/>
        <v>0</v>
      </c>
      <c r="AL69" s="8">
        <f t="shared" si="25"/>
        <v>0</v>
      </c>
      <c r="AM69" s="8">
        <f t="shared" si="26"/>
        <v>0</v>
      </c>
      <c r="AN69" s="8">
        <f t="shared" si="27"/>
        <v>0</v>
      </c>
      <c r="AO69" s="8">
        <f t="shared" si="28"/>
        <v>182.19218749999999</v>
      </c>
      <c r="AP69" s="8">
        <f t="shared" si="29"/>
        <v>12.917625000000001</v>
      </c>
      <c r="AQ69" s="8">
        <f t="shared" si="30"/>
        <v>0</v>
      </c>
      <c r="AR69" s="8">
        <f t="shared" si="31"/>
        <v>0</v>
      </c>
      <c r="AS69" s="8">
        <f t="shared" si="32"/>
        <v>131.47874999999999</v>
      </c>
      <c r="AT69" s="8">
        <f t="shared" si="33"/>
        <v>136.71</v>
      </c>
      <c r="AV69" s="10">
        <f t="shared" si="21"/>
        <v>463.2985625</v>
      </c>
      <c r="AW69" s="8">
        <f t="shared" si="23"/>
        <v>160.22664566345526</v>
      </c>
      <c r="AX69" s="8">
        <f t="shared" si="23"/>
        <v>95.142031678894043</v>
      </c>
      <c r="AY69" s="8">
        <f t="shared" si="23"/>
        <v>56.848772632804582</v>
      </c>
      <c r="AZ69">
        <v>43</v>
      </c>
    </row>
    <row r="70" spans="1:52" x14ac:dyDescent="0.2">
      <c r="A70" s="1">
        <v>52185</v>
      </c>
      <c r="J70" s="5">
        <v>4.7500000000000001E-2</v>
      </c>
      <c r="K70" s="5">
        <v>0.05</v>
      </c>
      <c r="L70" s="5">
        <v>3.5000000000000003E-2</v>
      </c>
      <c r="M70" s="5">
        <v>0.05</v>
      </c>
      <c r="R70" s="7">
        <v>4.8750000000000002E-2</v>
      </c>
      <c r="S70" s="5">
        <v>7.1429000000000006E-2</v>
      </c>
      <c r="T70" s="7">
        <v>3.875E-2</v>
      </c>
      <c r="U70" s="5">
        <v>7.1429000000000006E-2</v>
      </c>
      <c r="Y70" s="9">
        <f t="shared" si="11"/>
        <v>0</v>
      </c>
      <c r="Z70" s="9">
        <f t="shared" si="12"/>
        <v>0</v>
      </c>
      <c r="AA70" s="9">
        <f t="shared" si="13"/>
        <v>0</v>
      </c>
      <c r="AB70" s="9">
        <f t="shared" si="14"/>
        <v>0</v>
      </c>
      <c r="AC70" s="9">
        <f t="shared" si="15"/>
        <v>9.7500000000000003E-2</v>
      </c>
      <c r="AD70" s="9">
        <f t="shared" si="16"/>
        <v>8.5000000000000006E-2</v>
      </c>
      <c r="AE70" s="9">
        <f t="shared" si="17"/>
        <v>0</v>
      </c>
      <c r="AF70" s="9">
        <f t="shared" si="18"/>
        <v>0</v>
      </c>
      <c r="AG70" s="9">
        <f t="shared" si="19"/>
        <v>0.12017900000000001</v>
      </c>
      <c r="AH70" s="9">
        <f t="shared" si="20"/>
        <v>0.110179</v>
      </c>
      <c r="AK70" s="8">
        <f t="shared" si="24"/>
        <v>0</v>
      </c>
      <c r="AL70" s="8">
        <f t="shared" si="25"/>
        <v>0</v>
      </c>
      <c r="AM70" s="8">
        <f t="shared" si="26"/>
        <v>0</v>
      </c>
      <c r="AN70" s="8">
        <f t="shared" si="27"/>
        <v>0</v>
      </c>
      <c r="AO70" s="8">
        <f t="shared" si="28"/>
        <v>373.97343749999999</v>
      </c>
      <c r="AP70" s="8">
        <f t="shared" si="29"/>
        <v>31.371375</v>
      </c>
      <c r="AQ70" s="8">
        <f t="shared" si="30"/>
        <v>0</v>
      </c>
      <c r="AR70" s="8">
        <f t="shared" si="31"/>
        <v>0</v>
      </c>
      <c r="AS70" s="8">
        <f t="shared" si="32"/>
        <v>324.12276300000002</v>
      </c>
      <c r="AT70" s="8">
        <f t="shared" si="33"/>
        <v>388.71151199999997</v>
      </c>
      <c r="AV70" s="10">
        <f t="shared" si="21"/>
        <v>1118.1790875000002</v>
      </c>
      <c r="AW70" s="8">
        <f t="shared" si="23"/>
        <v>377.27783259323047</v>
      </c>
      <c r="AX70" s="8">
        <f t="shared" si="23"/>
        <v>221.32716890474012</v>
      </c>
      <c r="AY70" s="8">
        <f t="shared" si="23"/>
        <v>130.67190022086646</v>
      </c>
      <c r="AZ70">
        <v>44</v>
      </c>
    </row>
    <row r="71" spans="1:52" x14ac:dyDescent="0.2">
      <c r="A71" s="1">
        <v>52366</v>
      </c>
      <c r="J71" s="5">
        <v>4.7500000000000001E-2</v>
      </c>
      <c r="K71" s="5"/>
      <c r="L71" s="5">
        <v>3.5000000000000003E-2</v>
      </c>
      <c r="M71" s="5"/>
      <c r="R71" s="7">
        <v>4.8750000000000002E-2</v>
      </c>
      <c r="S71" s="5"/>
      <c r="T71" s="7">
        <v>3.875E-2</v>
      </c>
      <c r="U71" s="5"/>
      <c r="Y71" s="9">
        <f t="shared" si="11"/>
        <v>0</v>
      </c>
      <c r="Z71" s="9">
        <f t="shared" si="12"/>
        <v>0</v>
      </c>
      <c r="AA71" s="9">
        <f t="shared" si="13"/>
        <v>0</v>
      </c>
      <c r="AB71" s="9">
        <f t="shared" si="14"/>
        <v>0</v>
      </c>
      <c r="AC71" s="9">
        <f t="shared" si="15"/>
        <v>4.7500000000000001E-2</v>
      </c>
      <c r="AD71" s="9">
        <f t="shared" si="16"/>
        <v>3.5000000000000003E-2</v>
      </c>
      <c r="AE71" s="9">
        <f t="shared" si="17"/>
        <v>0</v>
      </c>
      <c r="AF71" s="9">
        <f t="shared" si="18"/>
        <v>0</v>
      </c>
      <c r="AG71" s="9">
        <f t="shared" si="19"/>
        <v>4.8750000000000002E-2</v>
      </c>
      <c r="AH71" s="9">
        <f t="shared" si="20"/>
        <v>3.875E-2</v>
      </c>
      <c r="AK71" s="8">
        <f t="shared" si="24"/>
        <v>0</v>
      </c>
      <c r="AL71" s="8">
        <f t="shared" si="25"/>
        <v>0</v>
      </c>
      <c r="AM71" s="8">
        <f t="shared" si="26"/>
        <v>0</v>
      </c>
      <c r="AN71" s="8">
        <f t="shared" si="27"/>
        <v>0</v>
      </c>
      <c r="AO71" s="8">
        <f t="shared" si="28"/>
        <v>182.19218749999999</v>
      </c>
      <c r="AP71" s="8">
        <f t="shared" si="29"/>
        <v>12.917625000000001</v>
      </c>
      <c r="AQ71" s="8">
        <f t="shared" si="30"/>
        <v>0</v>
      </c>
      <c r="AR71" s="8">
        <f t="shared" si="31"/>
        <v>0</v>
      </c>
      <c r="AS71" s="8">
        <f t="shared" si="32"/>
        <v>131.47874999999999</v>
      </c>
      <c r="AT71" s="8">
        <f t="shared" si="33"/>
        <v>136.71</v>
      </c>
      <c r="AV71" s="10">
        <f t="shared" si="21"/>
        <v>463.2985625</v>
      </c>
      <c r="AW71" s="8">
        <f t="shared" si="23"/>
        <v>152.50602799615018</v>
      </c>
      <c r="AX71" s="8">
        <f t="shared" si="23"/>
        <v>88.388590905054684</v>
      </c>
      <c r="AY71" s="8">
        <f t="shared" si="23"/>
        <v>51.563512592112993</v>
      </c>
      <c r="AZ71">
        <v>45</v>
      </c>
    </row>
    <row r="72" spans="1:52" x14ac:dyDescent="0.2">
      <c r="A72" s="1">
        <v>52550</v>
      </c>
      <c r="J72" s="5">
        <v>4.7500000000000001E-2</v>
      </c>
      <c r="K72" s="5">
        <v>0.05</v>
      </c>
      <c r="L72" s="5">
        <v>3.5000000000000003E-2</v>
      </c>
      <c r="M72" s="5">
        <v>0.05</v>
      </c>
      <c r="R72" s="7">
        <v>4.8750000000000002E-2</v>
      </c>
      <c r="S72" s="5">
        <v>7.1429000000000006E-2</v>
      </c>
      <c r="T72" s="7">
        <v>3.875E-2</v>
      </c>
      <c r="U72" s="5">
        <v>7.1429000000000006E-2</v>
      </c>
      <c r="Y72" s="9">
        <f t="shared" si="11"/>
        <v>0</v>
      </c>
      <c r="Z72" s="9">
        <f t="shared" si="12"/>
        <v>0</v>
      </c>
      <c r="AA72" s="9">
        <f t="shared" si="13"/>
        <v>0</v>
      </c>
      <c r="AB72" s="9">
        <f t="shared" si="14"/>
        <v>0</v>
      </c>
      <c r="AC72" s="9">
        <f t="shared" si="15"/>
        <v>9.7500000000000003E-2</v>
      </c>
      <c r="AD72" s="9">
        <f t="shared" si="16"/>
        <v>8.5000000000000006E-2</v>
      </c>
      <c r="AE72" s="9">
        <f t="shared" si="17"/>
        <v>0</v>
      </c>
      <c r="AF72" s="9">
        <f t="shared" si="18"/>
        <v>0</v>
      </c>
      <c r="AG72" s="9">
        <f t="shared" si="19"/>
        <v>0.12017900000000001</v>
      </c>
      <c r="AH72" s="9">
        <f t="shared" si="20"/>
        <v>0.110179</v>
      </c>
      <c r="AK72" s="8">
        <f t="shared" si="24"/>
        <v>0</v>
      </c>
      <c r="AL72" s="8">
        <f t="shared" si="25"/>
        <v>0</v>
      </c>
      <c r="AM72" s="8">
        <f t="shared" si="26"/>
        <v>0</v>
      </c>
      <c r="AN72" s="8">
        <f t="shared" si="27"/>
        <v>0</v>
      </c>
      <c r="AO72" s="8">
        <f t="shared" si="28"/>
        <v>373.97343749999999</v>
      </c>
      <c r="AP72" s="8">
        <f t="shared" si="29"/>
        <v>31.371375</v>
      </c>
      <c r="AQ72" s="8">
        <f t="shared" si="30"/>
        <v>0</v>
      </c>
      <c r="AR72" s="8">
        <f t="shared" si="31"/>
        <v>0</v>
      </c>
      <c r="AS72" s="8">
        <f t="shared" si="32"/>
        <v>324.12276300000002</v>
      </c>
      <c r="AT72" s="8">
        <f t="shared" si="33"/>
        <v>388.71151199999997</v>
      </c>
      <c r="AV72" s="10">
        <f t="shared" si="21"/>
        <v>1118.1790875000002</v>
      </c>
      <c r="AW72" s="8">
        <f t="shared" si="23"/>
        <v>359.09847242663227</v>
      </c>
      <c r="AX72" s="8">
        <f t="shared" si="23"/>
        <v>205.61676309919238</v>
      </c>
      <c r="AY72" s="8">
        <f t="shared" si="23"/>
        <v>118.52326550645485</v>
      </c>
      <c r="AZ72">
        <v>46</v>
      </c>
    </row>
    <row r="73" spans="1:52" x14ac:dyDescent="0.2">
      <c r="A73" s="1">
        <v>52732</v>
      </c>
      <c r="J73" s="5">
        <v>4.7500000000000001E-2</v>
      </c>
      <c r="K73" s="5"/>
      <c r="L73" s="5">
        <v>3.5000000000000003E-2</v>
      </c>
      <c r="M73" s="5"/>
      <c r="Y73" s="9">
        <f t="shared" ref="Y73:Y80" si="34">B73+C73</f>
        <v>0</v>
      </c>
      <c r="Z73" s="9">
        <f t="shared" ref="Z73:Z80" si="35">D73+E73</f>
        <v>0</v>
      </c>
      <c r="AA73" s="9">
        <f t="shared" ref="AA73:AA80" si="36">F73+G73</f>
        <v>0</v>
      </c>
      <c r="AB73" s="9">
        <f t="shared" ref="AB73:AB80" si="37">H73+I73</f>
        <v>0</v>
      </c>
      <c r="AC73" s="9">
        <f t="shared" ref="AC73:AC80" si="38">J73+K73</f>
        <v>4.7500000000000001E-2</v>
      </c>
      <c r="AD73" s="9">
        <f t="shared" ref="AD73:AD80" si="39">L73+M73</f>
        <v>3.5000000000000003E-2</v>
      </c>
      <c r="AE73" s="9">
        <f t="shared" ref="AE73:AE80" si="40">N73+O73</f>
        <v>0</v>
      </c>
      <c r="AF73" s="9">
        <f t="shared" ref="AF73:AF80" si="41">P73+Q73</f>
        <v>0</v>
      </c>
      <c r="AG73" s="9">
        <f t="shared" ref="AG73:AG80" si="42">R73+S73</f>
        <v>0</v>
      </c>
      <c r="AH73" s="9">
        <f t="shared" ref="AH73:AH80" si="43">T73+U73</f>
        <v>0</v>
      </c>
      <c r="AK73" s="8">
        <f t="shared" si="24"/>
        <v>0</v>
      </c>
      <c r="AL73" s="8">
        <f t="shared" si="25"/>
        <v>0</v>
      </c>
      <c r="AM73" s="8">
        <f t="shared" si="26"/>
        <v>0</v>
      </c>
      <c r="AN73" s="8">
        <f t="shared" si="27"/>
        <v>0</v>
      </c>
      <c r="AO73" s="8">
        <f t="shared" si="28"/>
        <v>182.19218749999999</v>
      </c>
      <c r="AP73" s="8">
        <f t="shared" si="29"/>
        <v>12.917625000000001</v>
      </c>
      <c r="AQ73" s="8">
        <f t="shared" si="30"/>
        <v>0</v>
      </c>
      <c r="AR73" s="8">
        <f t="shared" si="31"/>
        <v>0</v>
      </c>
      <c r="AS73" s="8">
        <f t="shared" si="32"/>
        <v>0</v>
      </c>
      <c r="AT73" s="8">
        <f t="shared" si="33"/>
        <v>0</v>
      </c>
      <c r="AV73" s="10">
        <f t="shared" ref="AV73:AV80" si="44">SUM(AK73:AU73)</f>
        <v>195.10981249999998</v>
      </c>
      <c r="AW73" s="8">
        <f t="shared" si="23"/>
        <v>61.130428235298972</v>
      </c>
      <c r="AX73" s="8">
        <f t="shared" si="23"/>
        <v>34.581048621968932</v>
      </c>
      <c r="AY73" s="8">
        <f t="shared" si="23"/>
        <v>19.696182300708703</v>
      </c>
      <c r="AZ73">
        <v>47</v>
      </c>
    </row>
    <row r="74" spans="1:52" x14ac:dyDescent="0.2">
      <c r="A74" s="1">
        <v>52916</v>
      </c>
      <c r="J74" s="5">
        <v>4.7500000000000001E-2</v>
      </c>
      <c r="K74" s="5">
        <v>0.05</v>
      </c>
      <c r="L74" s="5">
        <v>3.5000000000000003E-2</v>
      </c>
      <c r="M74" s="5">
        <v>0.05</v>
      </c>
      <c r="Y74" s="9">
        <f t="shared" si="34"/>
        <v>0</v>
      </c>
      <c r="Z74" s="9">
        <f t="shared" si="35"/>
        <v>0</v>
      </c>
      <c r="AA74" s="9">
        <f t="shared" si="36"/>
        <v>0</v>
      </c>
      <c r="AB74" s="9">
        <f t="shared" si="37"/>
        <v>0</v>
      </c>
      <c r="AC74" s="9">
        <f t="shared" si="38"/>
        <v>9.7500000000000003E-2</v>
      </c>
      <c r="AD74" s="9">
        <f t="shared" si="39"/>
        <v>8.5000000000000006E-2</v>
      </c>
      <c r="AE74" s="9">
        <f t="shared" si="40"/>
        <v>0</v>
      </c>
      <c r="AF74" s="9">
        <f t="shared" si="41"/>
        <v>0</v>
      </c>
      <c r="AG74" s="9">
        <f t="shared" si="42"/>
        <v>0</v>
      </c>
      <c r="AH74" s="9">
        <f t="shared" si="43"/>
        <v>0</v>
      </c>
      <c r="AK74" s="8">
        <f t="shared" si="24"/>
        <v>0</v>
      </c>
      <c r="AL74" s="8">
        <f t="shared" si="25"/>
        <v>0</v>
      </c>
      <c r="AM74" s="8">
        <f t="shared" si="26"/>
        <v>0</v>
      </c>
      <c r="AN74" s="8">
        <f t="shared" si="27"/>
        <v>0</v>
      </c>
      <c r="AO74" s="8">
        <f t="shared" si="28"/>
        <v>373.97343749999999</v>
      </c>
      <c r="AP74" s="8">
        <f t="shared" si="29"/>
        <v>31.371375</v>
      </c>
      <c r="AQ74" s="8">
        <f t="shared" si="30"/>
        <v>0</v>
      </c>
      <c r="AR74" s="8">
        <f t="shared" si="31"/>
        <v>0</v>
      </c>
      <c r="AS74" s="8">
        <f t="shared" si="32"/>
        <v>0</v>
      </c>
      <c r="AT74" s="8">
        <f t="shared" si="33"/>
        <v>0</v>
      </c>
      <c r="AV74" s="10">
        <f t="shared" si="44"/>
        <v>405.34481249999999</v>
      </c>
      <c r="AW74" s="8">
        <f t="shared" si="23"/>
        <v>123.90221792854553</v>
      </c>
      <c r="AX74" s="8">
        <f t="shared" si="23"/>
        <v>69.246138645364894</v>
      </c>
      <c r="AY74" s="8">
        <f t="shared" si="23"/>
        <v>38.970705140710187</v>
      </c>
      <c r="AZ74">
        <v>48</v>
      </c>
    </row>
    <row r="75" spans="1:52" x14ac:dyDescent="0.2">
      <c r="A75" s="1">
        <v>53097</v>
      </c>
      <c r="J75" s="5">
        <v>4.7500000000000001E-2</v>
      </c>
      <c r="K75" s="5"/>
      <c r="L75" s="5">
        <v>3.5000000000000003E-2</v>
      </c>
      <c r="M75" s="5"/>
      <c r="Y75" s="9">
        <f t="shared" si="34"/>
        <v>0</v>
      </c>
      <c r="Z75" s="9">
        <f t="shared" si="35"/>
        <v>0</v>
      </c>
      <c r="AA75" s="9">
        <f t="shared" si="36"/>
        <v>0</v>
      </c>
      <c r="AB75" s="9">
        <f t="shared" si="37"/>
        <v>0</v>
      </c>
      <c r="AC75" s="9">
        <f t="shared" si="38"/>
        <v>4.7500000000000001E-2</v>
      </c>
      <c r="AD75" s="9">
        <f t="shared" si="39"/>
        <v>3.5000000000000003E-2</v>
      </c>
      <c r="AE75" s="9">
        <f t="shared" si="40"/>
        <v>0</v>
      </c>
      <c r="AF75" s="9">
        <f t="shared" si="41"/>
        <v>0</v>
      </c>
      <c r="AG75" s="9">
        <f t="shared" si="42"/>
        <v>0</v>
      </c>
      <c r="AH75" s="9">
        <f t="shared" si="43"/>
        <v>0</v>
      </c>
      <c r="AK75" s="8">
        <f t="shared" si="24"/>
        <v>0</v>
      </c>
      <c r="AL75" s="8">
        <f t="shared" si="25"/>
        <v>0</v>
      </c>
      <c r="AM75" s="8">
        <f t="shared" si="26"/>
        <v>0</v>
      </c>
      <c r="AN75" s="8">
        <f t="shared" si="27"/>
        <v>0</v>
      </c>
      <c r="AO75" s="8">
        <f t="shared" si="28"/>
        <v>182.19218749999999</v>
      </c>
      <c r="AP75" s="8">
        <f t="shared" si="29"/>
        <v>12.917625000000001</v>
      </c>
      <c r="AQ75" s="8">
        <f t="shared" si="30"/>
        <v>0</v>
      </c>
      <c r="AR75" s="8">
        <f t="shared" si="31"/>
        <v>0</v>
      </c>
      <c r="AS75" s="8">
        <f t="shared" si="32"/>
        <v>0</v>
      </c>
      <c r="AT75" s="8">
        <f t="shared" si="33"/>
        <v>0</v>
      </c>
      <c r="AV75" s="10">
        <f t="shared" si="44"/>
        <v>195.10981249999998</v>
      </c>
      <c r="AW75" s="8">
        <f t="shared" si="23"/>
        <v>58.184821639784879</v>
      </c>
      <c r="AX75" s="8">
        <f t="shared" si="23"/>
        <v>32.126391519901453</v>
      </c>
      <c r="AY75" s="8">
        <f t="shared" si="23"/>
        <v>17.865017959826485</v>
      </c>
      <c r="AZ75">
        <v>49</v>
      </c>
    </row>
    <row r="76" spans="1:52" x14ac:dyDescent="0.2">
      <c r="A76" s="1">
        <v>53281</v>
      </c>
      <c r="J76" s="5">
        <v>4.7500000000000001E-2</v>
      </c>
      <c r="K76" s="5">
        <v>0.05</v>
      </c>
      <c r="L76" s="5">
        <v>3.5000000000000003E-2</v>
      </c>
      <c r="M76" s="5">
        <v>0.05</v>
      </c>
      <c r="Y76" s="9">
        <f t="shared" si="34"/>
        <v>0</v>
      </c>
      <c r="Z76" s="9">
        <f t="shared" si="35"/>
        <v>0</v>
      </c>
      <c r="AA76" s="9">
        <f t="shared" si="36"/>
        <v>0</v>
      </c>
      <c r="AB76" s="9">
        <f t="shared" si="37"/>
        <v>0</v>
      </c>
      <c r="AC76" s="9">
        <f t="shared" si="38"/>
        <v>9.7500000000000003E-2</v>
      </c>
      <c r="AD76" s="9">
        <f t="shared" si="39"/>
        <v>8.5000000000000006E-2</v>
      </c>
      <c r="AE76" s="9">
        <f t="shared" si="40"/>
        <v>0</v>
      </c>
      <c r="AF76" s="9">
        <f t="shared" si="41"/>
        <v>0</v>
      </c>
      <c r="AG76" s="9">
        <f t="shared" si="42"/>
        <v>0</v>
      </c>
      <c r="AH76" s="9">
        <f t="shared" si="43"/>
        <v>0</v>
      </c>
      <c r="AK76" s="8">
        <f t="shared" si="24"/>
        <v>0</v>
      </c>
      <c r="AL76" s="8">
        <f t="shared" si="25"/>
        <v>0</v>
      </c>
      <c r="AM76" s="8">
        <f t="shared" si="26"/>
        <v>0</v>
      </c>
      <c r="AN76" s="8">
        <f t="shared" si="27"/>
        <v>0</v>
      </c>
      <c r="AO76" s="8">
        <f t="shared" si="28"/>
        <v>373.97343749999999</v>
      </c>
      <c r="AP76" s="8">
        <f t="shared" si="29"/>
        <v>31.371375</v>
      </c>
      <c r="AQ76" s="8">
        <f t="shared" si="30"/>
        <v>0</v>
      </c>
      <c r="AR76" s="8">
        <f t="shared" si="31"/>
        <v>0</v>
      </c>
      <c r="AS76" s="8">
        <f t="shared" si="32"/>
        <v>0</v>
      </c>
      <c r="AT76" s="8">
        <f t="shared" si="33"/>
        <v>0</v>
      </c>
      <c r="AV76" s="10">
        <f t="shared" si="44"/>
        <v>405.34481249999999</v>
      </c>
      <c r="AW76" s="8">
        <f t="shared" si="23"/>
        <v>117.93191474460015</v>
      </c>
      <c r="AX76" s="8">
        <f t="shared" si="23"/>
        <v>64.330858953452633</v>
      </c>
      <c r="AY76" s="8">
        <f t="shared" si="23"/>
        <v>35.347578358920799</v>
      </c>
      <c r="AZ76">
        <v>50</v>
      </c>
    </row>
    <row r="77" spans="1:52" x14ac:dyDescent="0.2">
      <c r="A77" s="1">
        <v>53462</v>
      </c>
      <c r="J77" s="5">
        <v>4.7500000000000001E-2</v>
      </c>
      <c r="K77" s="5"/>
      <c r="L77" s="5">
        <v>3.5000000000000003E-2</v>
      </c>
      <c r="M77" s="5"/>
      <c r="Y77" s="9">
        <f t="shared" si="34"/>
        <v>0</v>
      </c>
      <c r="Z77" s="9">
        <f t="shared" si="35"/>
        <v>0</v>
      </c>
      <c r="AA77" s="9">
        <f t="shared" si="36"/>
        <v>0</v>
      </c>
      <c r="AB77" s="9">
        <f t="shared" si="37"/>
        <v>0</v>
      </c>
      <c r="AC77" s="9">
        <f t="shared" si="38"/>
        <v>4.7500000000000001E-2</v>
      </c>
      <c r="AD77" s="9">
        <f t="shared" si="39"/>
        <v>3.5000000000000003E-2</v>
      </c>
      <c r="AE77" s="9">
        <f t="shared" si="40"/>
        <v>0</v>
      </c>
      <c r="AF77" s="9">
        <f t="shared" si="41"/>
        <v>0</v>
      </c>
      <c r="AG77" s="9">
        <f t="shared" si="42"/>
        <v>0</v>
      </c>
      <c r="AH77" s="9">
        <f t="shared" si="43"/>
        <v>0</v>
      </c>
      <c r="AK77" s="8">
        <f t="shared" si="24"/>
        <v>0</v>
      </c>
      <c r="AL77" s="8">
        <f t="shared" si="25"/>
        <v>0</v>
      </c>
      <c r="AM77" s="8">
        <f t="shared" si="26"/>
        <v>0</v>
      </c>
      <c r="AN77" s="8">
        <f t="shared" si="27"/>
        <v>0</v>
      </c>
      <c r="AO77" s="8">
        <f t="shared" si="28"/>
        <v>182.19218749999999</v>
      </c>
      <c r="AP77" s="8">
        <f t="shared" si="29"/>
        <v>12.917625000000001</v>
      </c>
      <c r="AQ77" s="8">
        <f t="shared" si="30"/>
        <v>0</v>
      </c>
      <c r="AR77" s="8">
        <f t="shared" si="31"/>
        <v>0</v>
      </c>
      <c r="AS77" s="8">
        <f t="shared" si="32"/>
        <v>0</v>
      </c>
      <c r="AT77" s="8">
        <f t="shared" si="33"/>
        <v>0</v>
      </c>
      <c r="AV77" s="10">
        <f t="shared" si="44"/>
        <v>195.10981249999998</v>
      </c>
      <c r="AW77" s="8">
        <f t="shared" si="23"/>
        <v>55.381150876654246</v>
      </c>
      <c r="AX77" s="8">
        <f t="shared" si="23"/>
        <v>29.845972670542782</v>
      </c>
      <c r="AY77" s="8">
        <f t="shared" si="23"/>
        <v>16.204097922745113</v>
      </c>
      <c r="AZ77">
        <v>51</v>
      </c>
    </row>
    <row r="78" spans="1:52" x14ac:dyDescent="0.2">
      <c r="A78" s="1">
        <v>53646</v>
      </c>
      <c r="J78" s="5">
        <v>4.7500000000000001E-2</v>
      </c>
      <c r="K78" s="5">
        <v>0.05</v>
      </c>
      <c r="L78" s="5">
        <v>3.5000000000000003E-2</v>
      </c>
      <c r="M78" s="5">
        <v>0.05</v>
      </c>
      <c r="Y78" s="9">
        <f t="shared" si="34"/>
        <v>0</v>
      </c>
      <c r="Z78" s="9">
        <f t="shared" si="35"/>
        <v>0</v>
      </c>
      <c r="AA78" s="9">
        <f t="shared" si="36"/>
        <v>0</v>
      </c>
      <c r="AB78" s="9">
        <f t="shared" si="37"/>
        <v>0</v>
      </c>
      <c r="AC78" s="9">
        <f t="shared" si="38"/>
        <v>9.7500000000000003E-2</v>
      </c>
      <c r="AD78" s="9">
        <f t="shared" si="39"/>
        <v>8.5000000000000006E-2</v>
      </c>
      <c r="AE78" s="9">
        <f t="shared" si="40"/>
        <v>0</v>
      </c>
      <c r="AF78" s="9">
        <f t="shared" si="41"/>
        <v>0</v>
      </c>
      <c r="AG78" s="9">
        <f t="shared" si="42"/>
        <v>0</v>
      </c>
      <c r="AH78" s="9">
        <f t="shared" si="43"/>
        <v>0</v>
      </c>
      <c r="AK78" s="8">
        <f t="shared" si="24"/>
        <v>0</v>
      </c>
      <c r="AL78" s="8">
        <f t="shared" si="25"/>
        <v>0</v>
      </c>
      <c r="AM78" s="8">
        <f t="shared" si="26"/>
        <v>0</v>
      </c>
      <c r="AN78" s="8">
        <f t="shared" si="27"/>
        <v>0</v>
      </c>
      <c r="AO78" s="8">
        <f t="shared" si="28"/>
        <v>373.97343749999999</v>
      </c>
      <c r="AP78" s="8">
        <f t="shared" si="29"/>
        <v>31.371375</v>
      </c>
      <c r="AQ78" s="8">
        <f t="shared" si="30"/>
        <v>0</v>
      </c>
      <c r="AR78" s="8">
        <f t="shared" si="31"/>
        <v>0</v>
      </c>
      <c r="AS78" s="8">
        <f t="shared" si="32"/>
        <v>0</v>
      </c>
      <c r="AT78" s="8">
        <f t="shared" si="33"/>
        <v>0</v>
      </c>
      <c r="AV78" s="10">
        <f t="shared" si="44"/>
        <v>405.34481249999999</v>
      </c>
      <c r="AW78" s="8">
        <f t="shared" si="23"/>
        <v>112.24929422448558</v>
      </c>
      <c r="AX78" s="8">
        <f t="shared" si="23"/>
        <v>59.764479213542856</v>
      </c>
      <c r="AY78" s="8">
        <f t="shared" si="23"/>
        <v>32.061295563646986</v>
      </c>
      <c r="AZ78">
        <v>52</v>
      </c>
    </row>
    <row r="79" spans="1:52" x14ac:dyDescent="0.2">
      <c r="A79" s="1">
        <v>53827</v>
      </c>
      <c r="J79" s="5">
        <v>4.7500000000000001E-2</v>
      </c>
      <c r="K79" s="5"/>
      <c r="L79" s="5">
        <v>3.5000000000000003E-2</v>
      </c>
      <c r="M79" s="5"/>
      <c r="Y79" s="9">
        <f t="shared" si="34"/>
        <v>0</v>
      </c>
      <c r="Z79" s="9">
        <f t="shared" si="35"/>
        <v>0</v>
      </c>
      <c r="AA79" s="9">
        <f t="shared" si="36"/>
        <v>0</v>
      </c>
      <c r="AB79" s="9">
        <f t="shared" si="37"/>
        <v>0</v>
      </c>
      <c r="AC79" s="9">
        <f t="shared" si="38"/>
        <v>4.7500000000000001E-2</v>
      </c>
      <c r="AD79" s="9">
        <f t="shared" si="39"/>
        <v>3.5000000000000003E-2</v>
      </c>
      <c r="AE79" s="9">
        <f t="shared" si="40"/>
        <v>0</v>
      </c>
      <c r="AF79" s="9">
        <f t="shared" si="41"/>
        <v>0</v>
      </c>
      <c r="AG79" s="9">
        <f t="shared" si="42"/>
        <v>0</v>
      </c>
      <c r="AH79" s="9">
        <f t="shared" si="43"/>
        <v>0</v>
      </c>
      <c r="AK79" s="8">
        <f t="shared" si="24"/>
        <v>0</v>
      </c>
      <c r="AL79" s="8">
        <f t="shared" si="25"/>
        <v>0</v>
      </c>
      <c r="AM79" s="8">
        <f t="shared" si="26"/>
        <v>0</v>
      </c>
      <c r="AN79" s="8">
        <f t="shared" si="27"/>
        <v>0</v>
      </c>
      <c r="AO79" s="8">
        <f t="shared" si="28"/>
        <v>182.19218749999999</v>
      </c>
      <c r="AP79" s="8">
        <f t="shared" si="29"/>
        <v>12.917625000000001</v>
      </c>
      <c r="AQ79" s="8">
        <f t="shared" si="30"/>
        <v>0</v>
      </c>
      <c r="AR79" s="8">
        <f t="shared" si="31"/>
        <v>0</v>
      </c>
      <c r="AS79" s="8">
        <f t="shared" si="32"/>
        <v>0</v>
      </c>
      <c r="AT79" s="8">
        <f t="shared" si="33"/>
        <v>0</v>
      </c>
      <c r="AV79" s="10">
        <f t="shared" si="44"/>
        <v>195.10981249999998</v>
      </c>
      <c r="AW79" s="8">
        <f t="shared" si="23"/>
        <v>52.712576682121842</v>
      </c>
      <c r="AX79" s="8">
        <f t="shared" si="23"/>
        <v>27.727424167727353</v>
      </c>
      <c r="AY79" s="8">
        <f t="shared" si="23"/>
        <v>14.697594487750671</v>
      </c>
      <c r="AZ79">
        <v>53</v>
      </c>
    </row>
    <row r="80" spans="1:52" x14ac:dyDescent="0.2">
      <c r="A80" s="1">
        <v>54011</v>
      </c>
      <c r="J80" s="5">
        <v>4.7500000000000001E-2</v>
      </c>
      <c r="K80" s="5">
        <v>0.05</v>
      </c>
      <c r="L80" s="5">
        <v>3.5000000000000003E-2</v>
      </c>
      <c r="M80" s="5">
        <v>0.05</v>
      </c>
      <c r="Y80" s="9">
        <f t="shared" si="34"/>
        <v>0</v>
      </c>
      <c r="Z80" s="9">
        <f t="shared" si="35"/>
        <v>0</v>
      </c>
      <c r="AA80" s="9">
        <f t="shared" si="36"/>
        <v>0</v>
      </c>
      <c r="AB80" s="9">
        <f t="shared" si="37"/>
        <v>0</v>
      </c>
      <c r="AC80" s="9">
        <f t="shared" si="38"/>
        <v>9.7500000000000003E-2</v>
      </c>
      <c r="AD80" s="9">
        <f t="shared" si="39"/>
        <v>8.5000000000000006E-2</v>
      </c>
      <c r="AE80" s="9">
        <f t="shared" si="40"/>
        <v>0</v>
      </c>
      <c r="AF80" s="9">
        <f t="shared" si="41"/>
        <v>0</v>
      </c>
      <c r="AG80" s="9">
        <f t="shared" si="42"/>
        <v>0</v>
      </c>
      <c r="AH80" s="9">
        <f t="shared" si="43"/>
        <v>0</v>
      </c>
      <c r="AK80" s="8">
        <f t="shared" si="24"/>
        <v>0</v>
      </c>
      <c r="AL80" s="8">
        <f t="shared" si="25"/>
        <v>0</v>
      </c>
      <c r="AM80" s="8">
        <f t="shared" si="26"/>
        <v>0</v>
      </c>
      <c r="AN80" s="8">
        <f t="shared" si="27"/>
        <v>0</v>
      </c>
      <c r="AO80" s="8">
        <f t="shared" si="28"/>
        <v>373.97343749999999</v>
      </c>
      <c r="AP80" s="8">
        <f t="shared" si="29"/>
        <v>31.371375</v>
      </c>
      <c r="AQ80" s="8">
        <f t="shared" si="30"/>
        <v>0</v>
      </c>
      <c r="AR80" s="8">
        <f t="shared" si="31"/>
        <v>0</v>
      </c>
      <c r="AS80" s="8">
        <f t="shared" si="32"/>
        <v>0</v>
      </c>
      <c r="AT80" s="8">
        <f t="shared" si="33"/>
        <v>0</v>
      </c>
      <c r="AV80" s="10">
        <f t="shared" si="44"/>
        <v>405.34481249999999</v>
      </c>
      <c r="AW80" s="8">
        <f t="shared" si="23"/>
        <v>106.84049420534025</v>
      </c>
      <c r="AX80" s="8">
        <f t="shared" si="23"/>
        <v>55.522233555911484</v>
      </c>
      <c r="AY80" s="8">
        <f t="shared" si="23"/>
        <v>29.08054019378412</v>
      </c>
      <c r="AZ80">
        <v>54</v>
      </c>
    </row>
    <row r="82" spans="2:51" x14ac:dyDescent="0.2">
      <c r="B82" s="3"/>
    </row>
    <row r="85" spans="2:51" x14ac:dyDescent="0.2">
      <c r="AK85" s="10">
        <f>SUM(AK26:AK80)</f>
        <v>4322.12</v>
      </c>
      <c r="AL85" s="10">
        <f t="shared" ref="AL85:AT85" si="45">SUM(AL26:AL80)</f>
        <v>1065.1205500000001</v>
      </c>
      <c r="AM85" s="10">
        <f t="shared" si="45"/>
        <v>16171.883250000003</v>
      </c>
      <c r="AN85" s="10">
        <f t="shared" si="45"/>
        <v>1947.88</v>
      </c>
      <c r="AO85" s="10">
        <f t="shared" si="45"/>
        <v>12005.506250000006</v>
      </c>
      <c r="AP85" s="10">
        <f t="shared" si="45"/>
        <v>944.83199999999988</v>
      </c>
      <c r="AQ85" s="10">
        <f t="shared" si="45"/>
        <v>6460.9622174999995</v>
      </c>
      <c r="AR85" s="10">
        <f t="shared" si="45"/>
        <v>6050.4528520000013</v>
      </c>
      <c r="AS85" s="10">
        <f t="shared" si="45"/>
        <v>7550.2676820000024</v>
      </c>
      <c r="AT85" s="10">
        <f t="shared" si="45"/>
        <v>8333.1571679999997</v>
      </c>
      <c r="AV85" s="10">
        <f>SUM(AK85:AU85)</f>
        <v>64852.181969500016</v>
      </c>
      <c r="AW85" s="10">
        <f>SUM(AW26:AW84)</f>
        <v>34266.986733872596</v>
      </c>
      <c r="AX85" s="10">
        <f t="shared" ref="AX85:AY85" si="46">SUM(AX26:AX84)</f>
        <v>25589.257699135858</v>
      </c>
      <c r="AY85" s="10">
        <f t="shared" si="46"/>
        <v>19421.439662019668</v>
      </c>
    </row>
    <row r="86" spans="2:51" x14ac:dyDescent="0.2">
      <c r="AV86" s="10"/>
    </row>
    <row r="87" spans="2:51" x14ac:dyDescent="0.2">
      <c r="AK87" s="10">
        <f>C21</f>
        <v>8360</v>
      </c>
      <c r="AL87" s="10">
        <f>E21</f>
        <v>2351</v>
      </c>
      <c r="AM87" s="10">
        <f>G21</f>
        <v>16388</v>
      </c>
      <c r="AN87" s="10">
        <f>I21</f>
        <v>2330</v>
      </c>
      <c r="AO87" s="10">
        <f>K21</f>
        <v>8075</v>
      </c>
      <c r="AP87" s="10">
        <f>M21</f>
        <v>777</v>
      </c>
      <c r="AQ87" s="10">
        <f>O21</f>
        <v>5565</v>
      </c>
      <c r="AR87" s="10">
        <f>Q21</f>
        <v>6296</v>
      </c>
      <c r="AS87" s="10">
        <f>S21</f>
        <v>5394</v>
      </c>
      <c r="AT87" s="10">
        <f>U21</f>
        <v>7056</v>
      </c>
      <c r="AV87" s="10">
        <f>SUM(AK87:AU87)</f>
        <v>62592</v>
      </c>
      <c r="AW87" s="10">
        <f>AV87</f>
        <v>62592</v>
      </c>
      <c r="AX87" s="10">
        <f t="shared" ref="AX87:AY87" si="47">AW87</f>
        <v>62592</v>
      </c>
      <c r="AY87" s="10">
        <f t="shared" si="47"/>
        <v>62592</v>
      </c>
    </row>
    <row r="89" spans="2:51" x14ac:dyDescent="0.2">
      <c r="AV89" s="3">
        <f>AV85/AV87</f>
        <v>1.0361097579483003</v>
      </c>
      <c r="AW89" s="3">
        <f t="shared" ref="AW89:AY89" si="48">AW85/AW87</f>
        <v>0.5474659179107968</v>
      </c>
      <c r="AX89" s="3">
        <f t="shared" si="48"/>
        <v>0.4088263308271961</v>
      </c>
      <c r="AY89" s="3">
        <f t="shared" si="48"/>
        <v>0.31028629316877027</v>
      </c>
    </row>
    <row r="93" spans="2:51" x14ac:dyDescent="0.2">
      <c r="AK9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DD98-6061-424A-86D3-1ADD9E8D5F38}">
  <dimension ref="A2:K5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52" sqref="K52"/>
    </sheetView>
  </sheetViews>
  <sheetFormatPr baseColWidth="10" defaultRowHeight="16" x14ac:dyDescent="0.2"/>
  <cols>
    <col min="1" max="1" width="3.1640625" bestFit="1" customWidth="1"/>
    <col min="2" max="2" width="6.83203125" customWidth="1"/>
    <col min="3" max="3" width="6.6640625" customWidth="1"/>
    <col min="4" max="4" width="5.6640625" customWidth="1"/>
    <col min="5" max="5" width="5.5" customWidth="1"/>
    <col min="6" max="6" width="6.83203125" customWidth="1"/>
    <col min="7" max="7" width="3.33203125" customWidth="1"/>
  </cols>
  <sheetData>
    <row r="2" spans="1:11" x14ac:dyDescent="0.2">
      <c r="C2" s="3">
        <v>0</v>
      </c>
      <c r="D2" s="3">
        <v>0.05</v>
      </c>
      <c r="E2" s="4">
        <v>7.4999999999999997E-2</v>
      </c>
      <c r="F2" s="3">
        <v>0.1</v>
      </c>
      <c r="G2" s="3"/>
      <c r="H2" s="3">
        <v>0</v>
      </c>
      <c r="I2" s="3">
        <f>D2</f>
        <v>0.05</v>
      </c>
      <c r="J2" s="4">
        <f>E2</f>
        <v>7.4999999999999997E-2</v>
      </c>
      <c r="K2" s="4">
        <f>F2</f>
        <v>0.1</v>
      </c>
    </row>
    <row r="3" spans="1:11" x14ac:dyDescent="0.2">
      <c r="A3">
        <v>1</v>
      </c>
      <c r="B3">
        <v>100</v>
      </c>
      <c r="C3" s="8">
        <f>$B3/(1+C$2)^$A3</f>
        <v>100</v>
      </c>
      <c r="D3" s="8">
        <f>$B3/(1+D$2)^$A3</f>
        <v>95.238095238095241</v>
      </c>
      <c r="E3" s="8">
        <f t="shared" ref="E3:F3" si="0">$B3/(1+E$2)^$A3</f>
        <v>93.023255813953497</v>
      </c>
      <c r="F3" s="8">
        <f t="shared" si="0"/>
        <v>90.909090909090907</v>
      </c>
      <c r="G3" s="8"/>
      <c r="H3" s="10">
        <f>C3</f>
        <v>100</v>
      </c>
      <c r="I3" s="10">
        <f>D3</f>
        <v>95.238095238095241</v>
      </c>
      <c r="J3" s="10">
        <f t="shared" ref="J3:K3" si="1">E3</f>
        <v>93.023255813953497</v>
      </c>
      <c r="K3" s="10">
        <f t="shared" si="1"/>
        <v>90.909090909090907</v>
      </c>
    </row>
    <row r="4" spans="1:11" x14ac:dyDescent="0.2">
      <c r="A4">
        <v>2</v>
      </c>
      <c r="B4">
        <v>100</v>
      </c>
      <c r="C4" s="8">
        <f t="shared" ref="C4:F52" si="2">$B4/(1+C$2)^$A4</f>
        <v>100</v>
      </c>
      <c r="D4" s="8">
        <f t="shared" si="2"/>
        <v>90.702947845804985</v>
      </c>
      <c r="E4" s="8">
        <f t="shared" si="2"/>
        <v>86.53326122228232</v>
      </c>
      <c r="F4" s="8">
        <f t="shared" si="2"/>
        <v>82.644628099173545</v>
      </c>
      <c r="G4" s="8"/>
      <c r="H4" s="10">
        <f>H3+C4</f>
        <v>200</v>
      </c>
      <c r="I4" s="10">
        <f>I3+D4</f>
        <v>185.94104308390024</v>
      </c>
      <c r="J4" s="10">
        <f t="shared" ref="J4:K4" si="3">J3+E4</f>
        <v>179.55651703623582</v>
      </c>
      <c r="K4" s="10">
        <f t="shared" si="3"/>
        <v>173.55371900826447</v>
      </c>
    </row>
    <row r="5" spans="1:11" x14ac:dyDescent="0.2">
      <c r="A5">
        <v>3</v>
      </c>
      <c r="B5">
        <v>100</v>
      </c>
      <c r="C5" s="8">
        <f t="shared" si="2"/>
        <v>100</v>
      </c>
      <c r="D5" s="8">
        <f t="shared" si="2"/>
        <v>86.383759853147595</v>
      </c>
      <c r="E5" s="8">
        <f t="shared" si="2"/>
        <v>80.496056950960309</v>
      </c>
      <c r="F5" s="8">
        <f t="shared" si="2"/>
        <v>75.131480090157751</v>
      </c>
      <c r="G5" s="8"/>
      <c r="H5" s="10">
        <f t="shared" ref="H5:H52" si="4">H4+C5</f>
        <v>300</v>
      </c>
      <c r="I5" s="10">
        <f t="shared" ref="I5:I52" si="5">I4+D5</f>
        <v>272.32480293704782</v>
      </c>
      <c r="J5" s="10">
        <f t="shared" ref="J5:J52" si="6">J4+E5</f>
        <v>260.05257398719613</v>
      </c>
      <c r="K5" s="10">
        <f t="shared" ref="K5:K52" si="7">K4+F5</f>
        <v>248.68519909842223</v>
      </c>
    </row>
    <row r="6" spans="1:11" x14ac:dyDescent="0.2">
      <c r="A6">
        <v>4</v>
      </c>
      <c r="B6">
        <v>100</v>
      </c>
      <c r="C6" s="8">
        <f t="shared" si="2"/>
        <v>100</v>
      </c>
      <c r="D6" s="8">
        <f t="shared" si="2"/>
        <v>82.2702474791882</v>
      </c>
      <c r="E6" s="8">
        <f t="shared" si="2"/>
        <v>74.88005297763749</v>
      </c>
      <c r="F6" s="8">
        <f t="shared" si="2"/>
        <v>68.301345536507057</v>
      </c>
      <c r="G6" s="8"/>
      <c r="H6" s="10">
        <f t="shared" si="4"/>
        <v>400</v>
      </c>
      <c r="I6" s="10">
        <f t="shared" si="5"/>
        <v>354.59505041623601</v>
      </c>
      <c r="J6" s="10">
        <f t="shared" si="6"/>
        <v>334.93262696483362</v>
      </c>
      <c r="K6" s="10">
        <f t="shared" si="7"/>
        <v>316.98654463492926</v>
      </c>
    </row>
    <row r="7" spans="1:11" x14ac:dyDescent="0.2">
      <c r="A7">
        <v>5</v>
      </c>
      <c r="B7">
        <v>100</v>
      </c>
      <c r="C7" s="8">
        <f t="shared" si="2"/>
        <v>100</v>
      </c>
      <c r="D7" s="8">
        <f t="shared" si="2"/>
        <v>78.352616646845888</v>
      </c>
      <c r="E7" s="8">
        <f t="shared" si="2"/>
        <v>69.655863235011623</v>
      </c>
      <c r="F7" s="8">
        <f t="shared" si="2"/>
        <v>62.092132305915499</v>
      </c>
      <c r="G7" s="8"/>
      <c r="H7" s="10">
        <f t="shared" si="4"/>
        <v>500</v>
      </c>
      <c r="I7" s="10">
        <f t="shared" si="5"/>
        <v>432.94766706308189</v>
      </c>
      <c r="J7" s="10">
        <f t="shared" si="6"/>
        <v>404.58849019984524</v>
      </c>
      <c r="K7" s="10">
        <f t="shared" si="7"/>
        <v>379.07867694084473</v>
      </c>
    </row>
    <row r="8" spans="1:11" x14ac:dyDescent="0.2">
      <c r="A8">
        <v>6</v>
      </c>
      <c r="B8">
        <v>100</v>
      </c>
      <c r="C8" s="8">
        <f t="shared" si="2"/>
        <v>100</v>
      </c>
      <c r="D8" s="8">
        <f t="shared" si="2"/>
        <v>74.621539663662773</v>
      </c>
      <c r="E8" s="8">
        <f t="shared" si="2"/>
        <v>64.796151846522449</v>
      </c>
      <c r="F8" s="8">
        <f t="shared" si="2"/>
        <v>56.44739300537772</v>
      </c>
      <c r="G8" s="8"/>
      <c r="H8" s="10">
        <f t="shared" si="4"/>
        <v>600</v>
      </c>
      <c r="I8" s="10">
        <f t="shared" si="5"/>
        <v>507.56920672674465</v>
      </c>
      <c r="J8" s="10">
        <f t="shared" si="6"/>
        <v>469.38464204636767</v>
      </c>
      <c r="K8" s="10">
        <f t="shared" si="7"/>
        <v>435.52606994622244</v>
      </c>
    </row>
    <row r="9" spans="1:11" x14ac:dyDescent="0.2">
      <c r="A9">
        <v>7</v>
      </c>
      <c r="B9">
        <v>100</v>
      </c>
      <c r="C9" s="8">
        <f t="shared" si="2"/>
        <v>100</v>
      </c>
      <c r="D9" s="8">
        <f t="shared" si="2"/>
        <v>71.068133013012144</v>
      </c>
      <c r="E9" s="8">
        <f t="shared" si="2"/>
        <v>60.275490089788313</v>
      </c>
      <c r="F9" s="8">
        <f t="shared" si="2"/>
        <v>51.315811823070646</v>
      </c>
      <c r="G9" s="8"/>
      <c r="H9" s="10">
        <f t="shared" si="4"/>
        <v>700</v>
      </c>
      <c r="I9" s="10">
        <f t="shared" si="5"/>
        <v>578.63733973975684</v>
      </c>
      <c r="J9" s="10">
        <f t="shared" si="6"/>
        <v>529.66013213615599</v>
      </c>
      <c r="K9" s="10">
        <f t="shared" si="7"/>
        <v>486.84188176929308</v>
      </c>
    </row>
    <row r="10" spans="1:11" x14ac:dyDescent="0.2">
      <c r="A10">
        <v>8</v>
      </c>
      <c r="B10">
        <v>100</v>
      </c>
      <c r="C10" s="8">
        <f t="shared" si="2"/>
        <v>100</v>
      </c>
      <c r="D10" s="8">
        <f t="shared" si="2"/>
        <v>67.683936202868722</v>
      </c>
      <c r="E10" s="8">
        <f t="shared" si="2"/>
        <v>56.070223339337971</v>
      </c>
      <c r="F10" s="8">
        <f t="shared" si="2"/>
        <v>46.650738020973314</v>
      </c>
      <c r="G10" s="8"/>
      <c r="H10" s="10">
        <f t="shared" si="4"/>
        <v>800</v>
      </c>
      <c r="I10" s="10">
        <f t="shared" si="5"/>
        <v>646.32127594262556</v>
      </c>
      <c r="J10" s="10">
        <f t="shared" si="6"/>
        <v>585.73035547549398</v>
      </c>
      <c r="K10" s="10">
        <f t="shared" si="7"/>
        <v>533.49261979026642</v>
      </c>
    </row>
    <row r="11" spans="1:11" x14ac:dyDescent="0.2">
      <c r="A11">
        <v>9</v>
      </c>
      <c r="B11">
        <v>100</v>
      </c>
      <c r="C11" s="8">
        <f t="shared" si="2"/>
        <v>100</v>
      </c>
      <c r="D11" s="8">
        <f t="shared" si="2"/>
        <v>64.460891621779723</v>
      </c>
      <c r="E11" s="8">
        <f t="shared" si="2"/>
        <v>52.158347292407413</v>
      </c>
      <c r="F11" s="8">
        <f t="shared" si="2"/>
        <v>42.409761837248467</v>
      </c>
      <c r="G11" s="8"/>
      <c r="H11" s="10">
        <f t="shared" si="4"/>
        <v>900</v>
      </c>
      <c r="I11" s="10">
        <f t="shared" si="5"/>
        <v>710.78216756440531</v>
      </c>
      <c r="J11" s="10">
        <f t="shared" si="6"/>
        <v>637.88870276790135</v>
      </c>
      <c r="K11" s="10">
        <f t="shared" si="7"/>
        <v>575.90238162751484</v>
      </c>
    </row>
    <row r="12" spans="1:11" x14ac:dyDescent="0.2">
      <c r="A12">
        <v>10</v>
      </c>
      <c r="B12">
        <v>100</v>
      </c>
      <c r="C12" s="8">
        <f t="shared" si="2"/>
        <v>100</v>
      </c>
      <c r="D12" s="8">
        <f t="shared" si="2"/>
        <v>61.391325354075931</v>
      </c>
      <c r="E12" s="8">
        <f t="shared" si="2"/>
        <v>48.519392830146444</v>
      </c>
      <c r="F12" s="8">
        <f t="shared" si="2"/>
        <v>38.554328942953148</v>
      </c>
      <c r="G12" s="8"/>
      <c r="H12" s="11">
        <f t="shared" si="4"/>
        <v>1000</v>
      </c>
      <c r="I12" s="11">
        <f t="shared" si="5"/>
        <v>772.1734929184812</v>
      </c>
      <c r="J12" s="11">
        <f t="shared" si="6"/>
        <v>686.40809559804779</v>
      </c>
      <c r="K12" s="11">
        <f t="shared" si="7"/>
        <v>614.45671057046798</v>
      </c>
    </row>
    <row r="13" spans="1:11" x14ac:dyDescent="0.2">
      <c r="A13">
        <v>11</v>
      </c>
      <c r="B13">
        <v>100</v>
      </c>
      <c r="C13" s="8">
        <f t="shared" si="2"/>
        <v>100</v>
      </c>
      <c r="D13" s="8">
        <f t="shared" si="2"/>
        <v>58.467928908643742</v>
      </c>
      <c r="E13" s="8">
        <f t="shared" si="2"/>
        <v>45.134318911764126</v>
      </c>
      <c r="F13" s="8">
        <f t="shared" si="2"/>
        <v>35.049389948139222</v>
      </c>
      <c r="G13" s="8"/>
      <c r="H13" s="10">
        <f t="shared" si="4"/>
        <v>1100</v>
      </c>
      <c r="I13" s="10">
        <f t="shared" si="5"/>
        <v>830.64142182712499</v>
      </c>
      <c r="J13" s="10">
        <f t="shared" si="6"/>
        <v>731.54241450981192</v>
      </c>
      <c r="K13" s="10">
        <f t="shared" si="7"/>
        <v>649.50610051860724</v>
      </c>
    </row>
    <row r="14" spans="1:11" x14ac:dyDescent="0.2">
      <c r="A14">
        <v>12</v>
      </c>
      <c r="B14">
        <v>100</v>
      </c>
      <c r="C14" s="8">
        <f t="shared" si="2"/>
        <v>100</v>
      </c>
      <c r="D14" s="8">
        <f t="shared" si="2"/>
        <v>55.683741817755951</v>
      </c>
      <c r="E14" s="8">
        <f t="shared" si="2"/>
        <v>41.98541294117593</v>
      </c>
      <c r="F14" s="8">
        <f t="shared" si="2"/>
        <v>31.863081771035656</v>
      </c>
      <c r="G14" s="8"/>
      <c r="H14" s="10">
        <f t="shared" si="4"/>
        <v>1200</v>
      </c>
      <c r="I14" s="10">
        <f t="shared" si="5"/>
        <v>886.32516364488094</v>
      </c>
      <c r="J14" s="10">
        <f t="shared" si="6"/>
        <v>773.52782745098784</v>
      </c>
      <c r="K14" s="10">
        <f t="shared" si="7"/>
        <v>681.36918228964294</v>
      </c>
    </row>
    <row r="15" spans="1:11" x14ac:dyDescent="0.2">
      <c r="A15">
        <v>13</v>
      </c>
      <c r="B15">
        <v>100</v>
      </c>
      <c r="C15" s="8">
        <f t="shared" si="2"/>
        <v>100</v>
      </c>
      <c r="D15" s="8">
        <f t="shared" si="2"/>
        <v>53.03213506452947</v>
      </c>
      <c r="E15" s="8">
        <f t="shared" si="2"/>
        <v>39.056198084814817</v>
      </c>
      <c r="F15" s="8">
        <f t="shared" si="2"/>
        <v>28.966437973668778</v>
      </c>
      <c r="G15" s="8"/>
      <c r="H15" s="10">
        <f t="shared" si="4"/>
        <v>1300</v>
      </c>
      <c r="I15" s="10">
        <f t="shared" si="5"/>
        <v>939.35729870941043</v>
      </c>
      <c r="J15" s="10">
        <f t="shared" si="6"/>
        <v>812.58402553580265</v>
      </c>
      <c r="K15" s="10">
        <f t="shared" si="7"/>
        <v>710.33562026331174</v>
      </c>
    </row>
    <row r="16" spans="1:11" x14ac:dyDescent="0.2">
      <c r="A16">
        <v>14</v>
      </c>
      <c r="B16">
        <v>100</v>
      </c>
      <c r="C16" s="8">
        <f t="shared" si="2"/>
        <v>100</v>
      </c>
      <c r="D16" s="8">
        <f t="shared" si="2"/>
        <v>50.506795299551882</v>
      </c>
      <c r="E16" s="8">
        <f t="shared" si="2"/>
        <v>36.331347055641693</v>
      </c>
      <c r="F16" s="8">
        <f t="shared" si="2"/>
        <v>26.333125430607975</v>
      </c>
      <c r="G16" s="8"/>
      <c r="H16" s="10">
        <f t="shared" si="4"/>
        <v>1400</v>
      </c>
      <c r="I16" s="10">
        <f t="shared" si="5"/>
        <v>989.8640940089623</v>
      </c>
      <c r="J16" s="10">
        <f t="shared" si="6"/>
        <v>848.91537259144434</v>
      </c>
      <c r="K16" s="10">
        <f t="shared" si="7"/>
        <v>736.66874569391973</v>
      </c>
    </row>
    <row r="17" spans="1:11" x14ac:dyDescent="0.2">
      <c r="A17">
        <v>15</v>
      </c>
      <c r="B17">
        <v>100</v>
      </c>
      <c r="C17" s="8">
        <f t="shared" si="2"/>
        <v>100</v>
      </c>
      <c r="D17" s="8">
        <f t="shared" si="2"/>
        <v>48.101709809097017</v>
      </c>
      <c r="E17" s="8">
        <f t="shared" si="2"/>
        <v>33.79660191222483</v>
      </c>
      <c r="F17" s="8">
        <f t="shared" si="2"/>
        <v>23.93920493691634</v>
      </c>
      <c r="G17" s="8"/>
      <c r="H17" s="10">
        <f t="shared" si="4"/>
        <v>1500</v>
      </c>
      <c r="I17" s="10">
        <f t="shared" si="5"/>
        <v>1037.9658038180594</v>
      </c>
      <c r="J17" s="10">
        <f t="shared" si="6"/>
        <v>882.71197450366913</v>
      </c>
      <c r="K17" s="10">
        <f t="shared" si="7"/>
        <v>760.60795063083606</v>
      </c>
    </row>
    <row r="18" spans="1:11" x14ac:dyDescent="0.2">
      <c r="A18">
        <v>16</v>
      </c>
      <c r="B18">
        <v>100</v>
      </c>
      <c r="C18" s="8">
        <f t="shared" si="2"/>
        <v>100</v>
      </c>
      <c r="D18" s="8">
        <f t="shared" si="2"/>
        <v>45.811152199140025</v>
      </c>
      <c r="E18" s="8">
        <f t="shared" si="2"/>
        <v>31.438699453232406</v>
      </c>
      <c r="F18" s="8">
        <f t="shared" si="2"/>
        <v>21.762913579014853</v>
      </c>
      <c r="G18" s="8"/>
      <c r="H18" s="10">
        <f t="shared" si="4"/>
        <v>1600</v>
      </c>
      <c r="I18" s="10">
        <f t="shared" si="5"/>
        <v>1083.7769560171994</v>
      </c>
      <c r="J18" s="10">
        <f t="shared" si="6"/>
        <v>914.15067395690153</v>
      </c>
      <c r="K18" s="10">
        <f t="shared" si="7"/>
        <v>782.37086420985088</v>
      </c>
    </row>
    <row r="19" spans="1:11" x14ac:dyDescent="0.2">
      <c r="A19">
        <v>17</v>
      </c>
      <c r="B19">
        <v>100</v>
      </c>
      <c r="C19" s="8">
        <f t="shared" si="2"/>
        <v>100</v>
      </c>
      <c r="D19" s="8">
        <f t="shared" si="2"/>
        <v>43.629668761085732</v>
      </c>
      <c r="E19" s="8">
        <f t="shared" si="2"/>
        <v>29.245301816960378</v>
      </c>
      <c r="F19" s="8">
        <f t="shared" si="2"/>
        <v>19.784466890013501</v>
      </c>
      <c r="G19" s="8"/>
      <c r="H19" s="10">
        <f t="shared" si="4"/>
        <v>1700</v>
      </c>
      <c r="I19" s="10">
        <f t="shared" si="5"/>
        <v>1127.406624778285</v>
      </c>
      <c r="J19" s="10">
        <f t="shared" si="6"/>
        <v>943.39597577386189</v>
      </c>
      <c r="K19" s="10">
        <f t="shared" si="7"/>
        <v>802.15533109986438</v>
      </c>
    </row>
    <row r="20" spans="1:11" x14ac:dyDescent="0.2">
      <c r="A20">
        <v>18</v>
      </c>
      <c r="B20">
        <v>100</v>
      </c>
      <c r="C20" s="8">
        <f t="shared" si="2"/>
        <v>100</v>
      </c>
      <c r="D20" s="8">
        <f t="shared" si="2"/>
        <v>41.552065486748312</v>
      </c>
      <c r="E20" s="8">
        <f t="shared" si="2"/>
        <v>27.204931922753843</v>
      </c>
      <c r="F20" s="8">
        <f t="shared" si="2"/>
        <v>17.985878990921364</v>
      </c>
      <c r="G20" s="8"/>
      <c r="H20" s="10">
        <f t="shared" si="4"/>
        <v>1800</v>
      </c>
      <c r="I20" s="10">
        <f t="shared" si="5"/>
        <v>1168.9586902650333</v>
      </c>
      <c r="J20" s="10">
        <f t="shared" si="6"/>
        <v>970.60090769661576</v>
      </c>
      <c r="K20" s="10">
        <f t="shared" si="7"/>
        <v>820.14121009078576</v>
      </c>
    </row>
    <row r="21" spans="1:11" x14ac:dyDescent="0.2">
      <c r="A21">
        <v>19</v>
      </c>
      <c r="B21">
        <v>100</v>
      </c>
      <c r="C21" s="8">
        <f t="shared" si="2"/>
        <v>100</v>
      </c>
      <c r="D21" s="8">
        <f t="shared" si="2"/>
        <v>39.573395701665063</v>
      </c>
      <c r="E21" s="8">
        <f t="shared" si="2"/>
        <v>25.306913416515201</v>
      </c>
      <c r="F21" s="8">
        <f t="shared" si="2"/>
        <v>16.350799082655783</v>
      </c>
      <c r="G21" s="8"/>
      <c r="H21" s="10">
        <f t="shared" si="4"/>
        <v>1900</v>
      </c>
      <c r="I21" s="10">
        <f t="shared" si="5"/>
        <v>1208.5320859666983</v>
      </c>
      <c r="J21" s="10">
        <f t="shared" si="6"/>
        <v>995.90782111313092</v>
      </c>
      <c r="K21" s="10">
        <f t="shared" si="7"/>
        <v>836.4920091734416</v>
      </c>
    </row>
    <row r="22" spans="1:11" x14ac:dyDescent="0.2">
      <c r="A22">
        <v>20</v>
      </c>
      <c r="B22">
        <v>100</v>
      </c>
      <c r="C22" s="8">
        <f t="shared" si="2"/>
        <v>100</v>
      </c>
      <c r="D22" s="8">
        <f t="shared" si="2"/>
        <v>37.688948287300057</v>
      </c>
      <c r="E22" s="8">
        <f t="shared" si="2"/>
        <v>23.541314806060655</v>
      </c>
      <c r="F22" s="8">
        <f t="shared" si="2"/>
        <v>14.864362802414348</v>
      </c>
      <c r="G22" s="8"/>
      <c r="H22" s="11">
        <f t="shared" si="4"/>
        <v>2000</v>
      </c>
      <c r="I22" s="11">
        <f t="shared" si="5"/>
        <v>1246.2210342539984</v>
      </c>
      <c r="J22" s="11">
        <f t="shared" si="6"/>
        <v>1019.4491359191916</v>
      </c>
      <c r="K22" s="11">
        <f t="shared" si="7"/>
        <v>851.35637197585595</v>
      </c>
    </row>
    <row r="23" spans="1:11" x14ac:dyDescent="0.2">
      <c r="A23">
        <v>21</v>
      </c>
      <c r="B23">
        <v>100</v>
      </c>
      <c r="C23" s="8">
        <f t="shared" si="2"/>
        <v>100</v>
      </c>
      <c r="D23" s="8">
        <f t="shared" si="2"/>
        <v>35.894236464095293</v>
      </c>
      <c r="E23" s="8">
        <f t="shared" si="2"/>
        <v>21.898897494009908</v>
      </c>
      <c r="F23" s="8">
        <f t="shared" si="2"/>
        <v>13.513057093103951</v>
      </c>
      <c r="G23" s="8"/>
      <c r="H23" s="10">
        <f t="shared" si="4"/>
        <v>2100</v>
      </c>
      <c r="I23" s="10">
        <f t="shared" si="5"/>
        <v>1282.1152707180936</v>
      </c>
      <c r="J23" s="10">
        <f t="shared" si="6"/>
        <v>1041.3480334132014</v>
      </c>
      <c r="K23" s="10">
        <f t="shared" si="7"/>
        <v>864.8694290689599</v>
      </c>
    </row>
    <row r="24" spans="1:11" x14ac:dyDescent="0.2">
      <c r="A24">
        <v>22</v>
      </c>
      <c r="B24">
        <v>100</v>
      </c>
      <c r="C24" s="8">
        <f t="shared" si="2"/>
        <v>100</v>
      </c>
      <c r="D24" s="8">
        <f t="shared" si="2"/>
        <v>34.184987108662192</v>
      </c>
      <c r="E24" s="8">
        <f t="shared" si="2"/>
        <v>20.371067436288289</v>
      </c>
      <c r="F24" s="8">
        <f t="shared" si="2"/>
        <v>12.284597357367227</v>
      </c>
      <c r="G24" s="8"/>
      <c r="H24" s="10">
        <f t="shared" si="4"/>
        <v>2200</v>
      </c>
      <c r="I24" s="10">
        <f t="shared" si="5"/>
        <v>1316.3002578267558</v>
      </c>
      <c r="J24" s="10">
        <f t="shared" si="6"/>
        <v>1061.7191008494897</v>
      </c>
      <c r="K24" s="10">
        <f t="shared" si="7"/>
        <v>877.15402642632716</v>
      </c>
    </row>
    <row r="25" spans="1:11" x14ac:dyDescent="0.2">
      <c r="A25">
        <v>23</v>
      </c>
      <c r="B25">
        <v>100</v>
      </c>
      <c r="C25" s="8">
        <f t="shared" si="2"/>
        <v>100</v>
      </c>
      <c r="D25" s="8">
        <f t="shared" si="2"/>
        <v>32.557130579678265</v>
      </c>
      <c r="E25" s="8">
        <f t="shared" si="2"/>
        <v>18.949830173291431</v>
      </c>
      <c r="F25" s="8">
        <f t="shared" si="2"/>
        <v>11.167815779424751</v>
      </c>
      <c r="G25" s="8"/>
      <c r="H25" s="10">
        <f t="shared" si="4"/>
        <v>2300</v>
      </c>
      <c r="I25" s="10">
        <f t="shared" si="5"/>
        <v>1348.857388406434</v>
      </c>
      <c r="J25" s="10">
        <f t="shared" si="6"/>
        <v>1080.6689310227812</v>
      </c>
      <c r="K25" s="10">
        <f t="shared" si="7"/>
        <v>888.32184220575186</v>
      </c>
    </row>
    <row r="26" spans="1:11" x14ac:dyDescent="0.2">
      <c r="A26">
        <v>24</v>
      </c>
      <c r="B26">
        <v>100</v>
      </c>
      <c r="C26" s="8">
        <f t="shared" si="2"/>
        <v>100</v>
      </c>
      <c r="D26" s="8">
        <f t="shared" si="2"/>
        <v>31.00679102826502</v>
      </c>
      <c r="E26" s="8">
        <f t="shared" si="2"/>
        <v>17.627748998410635</v>
      </c>
      <c r="F26" s="8">
        <f t="shared" si="2"/>
        <v>10.152559799477048</v>
      </c>
      <c r="G26" s="8"/>
      <c r="H26" s="10">
        <f t="shared" si="4"/>
        <v>2400</v>
      </c>
      <c r="I26" s="10">
        <f t="shared" si="5"/>
        <v>1379.8641794346991</v>
      </c>
      <c r="J26" s="10">
        <f t="shared" si="6"/>
        <v>1098.2966800211918</v>
      </c>
      <c r="K26" s="10">
        <f t="shared" si="7"/>
        <v>898.47440200522897</v>
      </c>
    </row>
    <row r="27" spans="1:11" x14ac:dyDescent="0.2">
      <c r="A27">
        <v>25</v>
      </c>
      <c r="B27">
        <v>100</v>
      </c>
      <c r="C27" s="8">
        <f t="shared" si="2"/>
        <v>100</v>
      </c>
      <c r="D27" s="8">
        <f t="shared" si="2"/>
        <v>29.530277169776209</v>
      </c>
      <c r="E27" s="8">
        <f t="shared" si="2"/>
        <v>16.397906045033146</v>
      </c>
      <c r="F27" s="8">
        <f t="shared" si="2"/>
        <v>9.229599817706406</v>
      </c>
      <c r="G27" s="8"/>
      <c r="H27" s="10">
        <f t="shared" si="4"/>
        <v>2500</v>
      </c>
      <c r="I27" s="10">
        <f t="shared" si="5"/>
        <v>1409.3944566044752</v>
      </c>
      <c r="J27" s="10">
        <f t="shared" si="6"/>
        <v>1114.6945860662249</v>
      </c>
      <c r="K27" s="10">
        <f t="shared" si="7"/>
        <v>907.70400182293542</v>
      </c>
    </row>
    <row r="28" spans="1:11" x14ac:dyDescent="0.2">
      <c r="A28">
        <v>26</v>
      </c>
      <c r="B28">
        <v>100</v>
      </c>
      <c r="C28" s="8">
        <f t="shared" si="2"/>
        <v>100</v>
      </c>
      <c r="D28" s="8">
        <f t="shared" si="2"/>
        <v>28.124073495024962</v>
      </c>
      <c r="E28" s="8">
        <f t="shared" si="2"/>
        <v>15.253866088402932</v>
      </c>
      <c r="F28" s="8">
        <f t="shared" si="2"/>
        <v>8.3905452888240042</v>
      </c>
      <c r="G28" s="8"/>
      <c r="H28" s="10">
        <f t="shared" si="4"/>
        <v>2600</v>
      </c>
      <c r="I28" s="10">
        <f t="shared" si="5"/>
        <v>1437.5185300995001</v>
      </c>
      <c r="J28" s="10">
        <f t="shared" si="6"/>
        <v>1129.9484521546278</v>
      </c>
      <c r="K28" s="10">
        <f t="shared" si="7"/>
        <v>916.09454711175943</v>
      </c>
    </row>
    <row r="29" spans="1:11" x14ac:dyDescent="0.2">
      <c r="A29">
        <v>27</v>
      </c>
      <c r="B29">
        <v>100</v>
      </c>
      <c r="C29" s="8">
        <f t="shared" si="2"/>
        <v>100</v>
      </c>
      <c r="D29" s="8">
        <f t="shared" si="2"/>
        <v>26.784831900023772</v>
      </c>
      <c r="E29" s="8">
        <f t="shared" si="2"/>
        <v>14.189642872932959</v>
      </c>
      <c r="F29" s="8">
        <f t="shared" si="2"/>
        <v>7.627768444385457</v>
      </c>
      <c r="G29" s="8"/>
      <c r="H29" s="10">
        <f t="shared" si="4"/>
        <v>2700</v>
      </c>
      <c r="I29" s="10">
        <f t="shared" si="5"/>
        <v>1464.303361999524</v>
      </c>
      <c r="J29" s="10">
        <f t="shared" si="6"/>
        <v>1144.1380950275609</v>
      </c>
      <c r="K29" s="10">
        <f t="shared" si="7"/>
        <v>923.72231555614485</v>
      </c>
    </row>
    <row r="30" spans="1:11" x14ac:dyDescent="0.2">
      <c r="A30">
        <v>28</v>
      </c>
      <c r="B30">
        <v>100</v>
      </c>
      <c r="C30" s="8">
        <f t="shared" si="2"/>
        <v>100</v>
      </c>
      <c r="D30" s="8">
        <f t="shared" si="2"/>
        <v>25.509363714308357</v>
      </c>
      <c r="E30" s="8">
        <f t="shared" si="2"/>
        <v>13.199667788774846</v>
      </c>
      <c r="F30" s="8">
        <f t="shared" si="2"/>
        <v>6.9343349494413253</v>
      </c>
      <c r="G30" s="8"/>
      <c r="H30" s="10">
        <f t="shared" si="4"/>
        <v>2800</v>
      </c>
      <c r="I30" s="10">
        <f t="shared" si="5"/>
        <v>1489.8127257138324</v>
      </c>
      <c r="J30" s="10">
        <f t="shared" si="6"/>
        <v>1157.3377628163357</v>
      </c>
      <c r="K30" s="10">
        <f t="shared" si="7"/>
        <v>930.65665050558619</v>
      </c>
    </row>
    <row r="31" spans="1:11" x14ac:dyDescent="0.2">
      <c r="A31">
        <v>29</v>
      </c>
      <c r="B31">
        <v>100</v>
      </c>
      <c r="C31" s="8">
        <f t="shared" si="2"/>
        <v>100</v>
      </c>
      <c r="D31" s="8">
        <f t="shared" si="2"/>
        <v>24.294632108865095</v>
      </c>
      <c r="E31" s="8">
        <f t="shared" si="2"/>
        <v>12.27876073374404</v>
      </c>
      <c r="F31" s="8">
        <f t="shared" si="2"/>
        <v>6.303940863128477</v>
      </c>
      <c r="G31" s="8"/>
      <c r="H31" s="10">
        <f t="shared" si="4"/>
        <v>2900</v>
      </c>
      <c r="I31" s="10">
        <f t="shared" si="5"/>
        <v>1514.1073578226974</v>
      </c>
      <c r="J31" s="10">
        <f t="shared" si="6"/>
        <v>1169.6165235500798</v>
      </c>
      <c r="K31" s="10">
        <f t="shared" si="7"/>
        <v>936.96059136871463</v>
      </c>
    </row>
    <row r="32" spans="1:11" x14ac:dyDescent="0.2">
      <c r="A32">
        <v>30</v>
      </c>
      <c r="B32">
        <v>100</v>
      </c>
      <c r="C32" s="8">
        <f t="shared" si="2"/>
        <v>100</v>
      </c>
      <c r="D32" s="8">
        <f t="shared" si="2"/>
        <v>23.137744865585816</v>
      </c>
      <c r="E32" s="8">
        <f t="shared" si="2"/>
        <v>11.422103008133993</v>
      </c>
      <c r="F32" s="8">
        <f t="shared" si="2"/>
        <v>5.7308553301167962</v>
      </c>
      <c r="G32" s="8"/>
      <c r="H32" s="11">
        <f t="shared" si="4"/>
        <v>3000</v>
      </c>
      <c r="I32" s="11">
        <f t="shared" si="5"/>
        <v>1537.2451026882832</v>
      </c>
      <c r="J32" s="11">
        <f t="shared" si="6"/>
        <v>1181.0386265582138</v>
      </c>
      <c r="K32" s="11">
        <f t="shared" si="7"/>
        <v>942.69144669883144</v>
      </c>
    </row>
    <row r="33" spans="1:11" x14ac:dyDescent="0.2">
      <c r="A33">
        <v>31</v>
      </c>
      <c r="B33">
        <v>100</v>
      </c>
      <c r="C33" s="8">
        <f t="shared" si="2"/>
        <v>100</v>
      </c>
      <c r="D33" s="8">
        <f t="shared" si="2"/>
        <v>22.035947491034101</v>
      </c>
      <c r="E33" s="8">
        <f t="shared" si="2"/>
        <v>10.62521210058976</v>
      </c>
      <c r="F33" s="8">
        <f t="shared" si="2"/>
        <v>5.2098684819243601</v>
      </c>
      <c r="G33" s="8"/>
      <c r="H33" s="10">
        <f t="shared" si="4"/>
        <v>3100</v>
      </c>
      <c r="I33" s="10">
        <f t="shared" si="5"/>
        <v>1559.2810501793172</v>
      </c>
      <c r="J33" s="10">
        <f t="shared" si="6"/>
        <v>1191.6638386588036</v>
      </c>
      <c r="K33" s="10">
        <f t="shared" si="7"/>
        <v>947.90131518075577</v>
      </c>
    </row>
    <row r="34" spans="1:11" x14ac:dyDescent="0.2">
      <c r="A34">
        <v>32</v>
      </c>
      <c r="B34">
        <v>100</v>
      </c>
      <c r="C34" s="8">
        <f t="shared" si="2"/>
        <v>100</v>
      </c>
      <c r="D34" s="8">
        <f t="shared" si="2"/>
        <v>20.986616658127716</v>
      </c>
      <c r="E34" s="8">
        <f t="shared" si="2"/>
        <v>9.8839182331067548</v>
      </c>
      <c r="F34" s="8">
        <f t="shared" si="2"/>
        <v>4.7362440744766907</v>
      </c>
      <c r="G34" s="8"/>
      <c r="H34" s="10">
        <f t="shared" si="4"/>
        <v>3200</v>
      </c>
      <c r="I34" s="10">
        <f t="shared" si="5"/>
        <v>1580.2676668374449</v>
      </c>
      <c r="J34" s="10">
        <f t="shared" si="6"/>
        <v>1201.5477568919102</v>
      </c>
      <c r="K34" s="10">
        <f t="shared" si="7"/>
        <v>952.63755925523242</v>
      </c>
    </row>
    <row r="35" spans="1:11" x14ac:dyDescent="0.2">
      <c r="A35">
        <v>33</v>
      </c>
      <c r="B35">
        <v>100</v>
      </c>
      <c r="C35" s="8">
        <f t="shared" si="2"/>
        <v>100</v>
      </c>
      <c r="D35" s="8">
        <f t="shared" si="2"/>
        <v>19.987253960121635</v>
      </c>
      <c r="E35" s="8">
        <f t="shared" si="2"/>
        <v>9.1943425424248879</v>
      </c>
      <c r="F35" s="8">
        <f t="shared" si="2"/>
        <v>4.3056764313424463</v>
      </c>
      <c r="G35" s="8"/>
      <c r="H35" s="10">
        <f t="shared" si="4"/>
        <v>3300</v>
      </c>
      <c r="I35" s="10">
        <f t="shared" si="5"/>
        <v>1600.2549207975667</v>
      </c>
      <c r="J35" s="10">
        <f t="shared" si="6"/>
        <v>1210.7420994343352</v>
      </c>
      <c r="K35" s="10">
        <f t="shared" si="7"/>
        <v>956.94323568657489</v>
      </c>
    </row>
    <row r="36" spans="1:11" x14ac:dyDescent="0.2">
      <c r="A36">
        <v>34</v>
      </c>
      <c r="B36">
        <v>100</v>
      </c>
      <c r="C36" s="8">
        <f t="shared" si="2"/>
        <v>100</v>
      </c>
      <c r="D36" s="8">
        <f t="shared" si="2"/>
        <v>19.035479962020606</v>
      </c>
      <c r="E36" s="8">
        <f t="shared" si="2"/>
        <v>8.55287678365106</v>
      </c>
      <c r="F36" s="8">
        <f t="shared" si="2"/>
        <v>3.9142513012204052</v>
      </c>
      <c r="G36" s="8"/>
      <c r="H36" s="10">
        <f t="shared" si="4"/>
        <v>3400</v>
      </c>
      <c r="I36" s="10">
        <f t="shared" si="5"/>
        <v>1619.2904007595873</v>
      </c>
      <c r="J36" s="10">
        <f t="shared" si="6"/>
        <v>1219.2949762179862</v>
      </c>
      <c r="K36" s="10">
        <f t="shared" si="7"/>
        <v>960.85748698779526</v>
      </c>
    </row>
    <row r="37" spans="1:11" x14ac:dyDescent="0.2">
      <c r="A37">
        <v>35</v>
      </c>
      <c r="B37">
        <v>100</v>
      </c>
      <c r="C37" s="8">
        <f t="shared" si="2"/>
        <v>100</v>
      </c>
      <c r="D37" s="8">
        <f t="shared" si="2"/>
        <v>18.129028535257717</v>
      </c>
      <c r="E37" s="8">
        <f t="shared" si="2"/>
        <v>7.9561644499079627</v>
      </c>
      <c r="F37" s="8">
        <f t="shared" si="2"/>
        <v>3.5584102738367314</v>
      </c>
      <c r="G37" s="8"/>
      <c r="H37" s="10">
        <f t="shared" si="4"/>
        <v>3500</v>
      </c>
      <c r="I37" s="10">
        <f t="shared" si="5"/>
        <v>1637.419429294845</v>
      </c>
      <c r="J37" s="10">
        <f t="shared" si="6"/>
        <v>1227.2511406678941</v>
      </c>
      <c r="K37" s="10">
        <f t="shared" si="7"/>
        <v>964.41589726163204</v>
      </c>
    </row>
    <row r="38" spans="1:11" x14ac:dyDescent="0.2">
      <c r="A38">
        <v>36</v>
      </c>
      <c r="B38">
        <v>100</v>
      </c>
      <c r="C38" s="8">
        <f t="shared" si="2"/>
        <v>100</v>
      </c>
      <c r="D38" s="8">
        <f t="shared" si="2"/>
        <v>17.265741462150206</v>
      </c>
      <c r="E38" s="8">
        <f t="shared" si="2"/>
        <v>7.4010832092167087</v>
      </c>
      <c r="F38" s="8">
        <f t="shared" si="2"/>
        <v>3.2349184307606649</v>
      </c>
      <c r="G38" s="8"/>
      <c r="H38" s="10">
        <f t="shared" si="4"/>
        <v>3600</v>
      </c>
      <c r="I38" s="10">
        <f t="shared" si="5"/>
        <v>1654.6851707569951</v>
      </c>
      <c r="J38" s="10">
        <f t="shared" si="6"/>
        <v>1234.6522238771108</v>
      </c>
      <c r="K38" s="10">
        <f t="shared" si="7"/>
        <v>967.65081569239271</v>
      </c>
    </row>
    <row r="39" spans="1:11" x14ac:dyDescent="0.2">
      <c r="A39">
        <v>37</v>
      </c>
      <c r="B39">
        <v>100</v>
      </c>
      <c r="C39" s="8">
        <f t="shared" si="2"/>
        <v>100</v>
      </c>
      <c r="D39" s="8">
        <f t="shared" si="2"/>
        <v>16.443563297285909</v>
      </c>
      <c r="E39" s="8">
        <f t="shared" si="2"/>
        <v>6.8847285667132176</v>
      </c>
      <c r="F39" s="8">
        <f t="shared" si="2"/>
        <v>2.9408349370551496</v>
      </c>
      <c r="G39" s="8"/>
      <c r="H39" s="10">
        <f t="shared" si="4"/>
        <v>3700</v>
      </c>
      <c r="I39" s="10">
        <f t="shared" si="5"/>
        <v>1671.128734054281</v>
      </c>
      <c r="J39" s="10">
        <f t="shared" si="6"/>
        <v>1241.536952443824</v>
      </c>
      <c r="K39" s="10">
        <f t="shared" si="7"/>
        <v>970.59165062944783</v>
      </c>
    </row>
    <row r="40" spans="1:11" x14ac:dyDescent="0.2">
      <c r="A40">
        <v>38</v>
      </c>
      <c r="B40">
        <v>100</v>
      </c>
      <c r="C40" s="8">
        <f t="shared" si="2"/>
        <v>100</v>
      </c>
      <c r="D40" s="8">
        <f t="shared" si="2"/>
        <v>15.660536473605632</v>
      </c>
      <c r="E40" s="8">
        <f t="shared" si="2"/>
        <v>6.4043986667099713</v>
      </c>
      <c r="F40" s="8">
        <f t="shared" si="2"/>
        <v>2.6734863064137722</v>
      </c>
      <c r="G40" s="8"/>
      <c r="H40" s="10">
        <f t="shared" si="4"/>
        <v>3800</v>
      </c>
      <c r="I40" s="10">
        <f t="shared" si="5"/>
        <v>1686.7892705278866</v>
      </c>
      <c r="J40" s="10">
        <f t="shared" si="6"/>
        <v>1247.941351110534</v>
      </c>
      <c r="K40" s="10">
        <f t="shared" si="7"/>
        <v>973.26513693586162</v>
      </c>
    </row>
    <row r="41" spans="1:11" x14ac:dyDescent="0.2">
      <c r="A41">
        <v>39</v>
      </c>
      <c r="B41">
        <v>100</v>
      </c>
      <c r="C41" s="8">
        <f t="shared" si="2"/>
        <v>100</v>
      </c>
      <c r="D41" s="8">
        <f t="shared" si="2"/>
        <v>14.91479664152917</v>
      </c>
      <c r="E41" s="8">
        <f t="shared" si="2"/>
        <v>5.957580155079043</v>
      </c>
      <c r="F41" s="8">
        <f t="shared" si="2"/>
        <v>2.4304420967397924</v>
      </c>
      <c r="G41" s="8"/>
      <c r="H41" s="10">
        <f t="shared" si="4"/>
        <v>3900</v>
      </c>
      <c r="I41" s="10">
        <f t="shared" si="5"/>
        <v>1701.7040671694158</v>
      </c>
      <c r="J41" s="10">
        <f t="shared" si="6"/>
        <v>1253.8989312656131</v>
      </c>
      <c r="K41" s="10">
        <f t="shared" si="7"/>
        <v>975.69557903260136</v>
      </c>
    </row>
    <row r="42" spans="1:11" x14ac:dyDescent="0.2">
      <c r="A42">
        <v>40</v>
      </c>
      <c r="B42">
        <v>100</v>
      </c>
      <c r="C42" s="8">
        <f t="shared" si="2"/>
        <v>100</v>
      </c>
      <c r="D42" s="8">
        <f t="shared" si="2"/>
        <v>14.204568230027784</v>
      </c>
      <c r="E42" s="8">
        <f t="shared" si="2"/>
        <v>5.5419350279805046</v>
      </c>
      <c r="F42" s="8">
        <f t="shared" si="2"/>
        <v>2.2094928152179936</v>
      </c>
      <c r="G42" s="8"/>
      <c r="H42" s="10">
        <f t="shared" si="4"/>
        <v>4000</v>
      </c>
      <c r="I42" s="10">
        <f t="shared" si="5"/>
        <v>1715.9086353994435</v>
      </c>
      <c r="J42" s="10">
        <f t="shared" si="6"/>
        <v>1259.4408662935937</v>
      </c>
      <c r="K42" s="10">
        <f t="shared" si="7"/>
        <v>977.90507184781939</v>
      </c>
    </row>
    <row r="43" spans="1:11" x14ac:dyDescent="0.2">
      <c r="A43">
        <v>41</v>
      </c>
      <c r="B43">
        <v>100</v>
      </c>
      <c r="C43" s="8">
        <f t="shared" si="2"/>
        <v>100</v>
      </c>
      <c r="D43" s="8">
        <f t="shared" si="2"/>
        <v>13.528160219074078</v>
      </c>
      <c r="E43" s="8">
        <f t="shared" si="2"/>
        <v>5.1552883981213995</v>
      </c>
      <c r="F43" s="8">
        <f t="shared" si="2"/>
        <v>2.0086298320163576</v>
      </c>
      <c r="G43" s="8"/>
      <c r="H43" s="10">
        <f t="shared" si="4"/>
        <v>4100</v>
      </c>
      <c r="I43" s="10">
        <f t="shared" si="5"/>
        <v>1729.4367956185176</v>
      </c>
      <c r="J43" s="10">
        <f t="shared" si="6"/>
        <v>1264.5961546917151</v>
      </c>
      <c r="K43" s="10">
        <f t="shared" si="7"/>
        <v>979.91370167983575</v>
      </c>
    </row>
    <row r="44" spans="1:11" x14ac:dyDescent="0.2">
      <c r="A44">
        <v>42</v>
      </c>
      <c r="B44">
        <v>100</v>
      </c>
      <c r="C44" s="8">
        <f t="shared" si="2"/>
        <v>100</v>
      </c>
      <c r="D44" s="8">
        <f t="shared" si="2"/>
        <v>12.883962113403884</v>
      </c>
      <c r="E44" s="8">
        <f t="shared" si="2"/>
        <v>4.7956171145315354</v>
      </c>
      <c r="F44" s="8">
        <f t="shared" si="2"/>
        <v>1.8260271200148703</v>
      </c>
      <c r="G44" s="8"/>
      <c r="H44" s="10">
        <f t="shared" si="4"/>
        <v>4200</v>
      </c>
      <c r="I44" s="10">
        <f t="shared" si="5"/>
        <v>1742.3207577319215</v>
      </c>
      <c r="J44" s="10">
        <f t="shared" si="6"/>
        <v>1269.3917718062467</v>
      </c>
      <c r="K44" s="10">
        <f t="shared" si="7"/>
        <v>981.73972879985058</v>
      </c>
    </row>
    <row r="45" spans="1:11" x14ac:dyDescent="0.2">
      <c r="A45">
        <v>43</v>
      </c>
      <c r="B45">
        <v>100</v>
      </c>
      <c r="C45" s="8">
        <f t="shared" si="2"/>
        <v>100</v>
      </c>
      <c r="D45" s="8">
        <f t="shared" si="2"/>
        <v>12.270440108003697</v>
      </c>
      <c r="E45" s="8">
        <f t="shared" si="2"/>
        <v>4.4610391763084047</v>
      </c>
      <c r="F45" s="8">
        <f t="shared" si="2"/>
        <v>1.6600246545589727</v>
      </c>
      <c r="G45" s="8"/>
      <c r="H45" s="10">
        <f t="shared" si="4"/>
        <v>4300</v>
      </c>
      <c r="I45" s="10">
        <f t="shared" si="5"/>
        <v>1754.5911978399251</v>
      </c>
      <c r="J45" s="10">
        <f t="shared" si="6"/>
        <v>1273.852810982555</v>
      </c>
      <c r="K45" s="10">
        <f t="shared" si="7"/>
        <v>983.39975345440951</v>
      </c>
    </row>
    <row r="46" spans="1:11" x14ac:dyDescent="0.2">
      <c r="A46">
        <v>44</v>
      </c>
      <c r="B46">
        <v>100</v>
      </c>
      <c r="C46" s="8">
        <f t="shared" si="2"/>
        <v>100</v>
      </c>
      <c r="D46" s="8">
        <f t="shared" si="2"/>
        <v>11.686133436193998</v>
      </c>
      <c r="E46" s="8">
        <f t="shared" si="2"/>
        <v>4.1498038849380512</v>
      </c>
      <c r="F46" s="8">
        <f t="shared" si="2"/>
        <v>1.5091133223263389</v>
      </c>
      <c r="G46" s="8"/>
      <c r="H46" s="10">
        <f t="shared" si="4"/>
        <v>4400</v>
      </c>
      <c r="I46" s="10">
        <f t="shared" si="5"/>
        <v>1766.2773312761192</v>
      </c>
      <c r="J46" s="10">
        <f t="shared" si="6"/>
        <v>1278.0026148674931</v>
      </c>
      <c r="K46" s="10">
        <f t="shared" si="7"/>
        <v>984.90886677673586</v>
      </c>
    </row>
    <row r="47" spans="1:11" x14ac:dyDescent="0.2">
      <c r="A47">
        <v>45</v>
      </c>
      <c r="B47">
        <v>100</v>
      </c>
      <c r="C47" s="8">
        <f t="shared" si="2"/>
        <v>100</v>
      </c>
      <c r="D47" s="8">
        <f t="shared" si="2"/>
        <v>11.129650891613331</v>
      </c>
      <c r="E47" s="8">
        <f t="shared" si="2"/>
        <v>3.8602826836633026</v>
      </c>
      <c r="F47" s="8">
        <f t="shared" si="2"/>
        <v>1.3719212021148535</v>
      </c>
      <c r="G47" s="8"/>
      <c r="H47" s="10">
        <f t="shared" si="4"/>
        <v>4500</v>
      </c>
      <c r="I47" s="10">
        <f t="shared" si="5"/>
        <v>1777.4069821677326</v>
      </c>
      <c r="J47" s="10">
        <f t="shared" si="6"/>
        <v>1281.8628975511565</v>
      </c>
      <c r="K47" s="10">
        <f t="shared" si="7"/>
        <v>986.28078797885075</v>
      </c>
    </row>
    <row r="48" spans="1:11" x14ac:dyDescent="0.2">
      <c r="A48">
        <v>46</v>
      </c>
      <c r="B48">
        <v>100</v>
      </c>
      <c r="C48" s="8">
        <f t="shared" si="2"/>
        <v>100</v>
      </c>
      <c r="D48" s="8">
        <f t="shared" si="2"/>
        <v>10.599667515822222</v>
      </c>
      <c r="E48" s="8">
        <f t="shared" si="2"/>
        <v>3.5909606359658639</v>
      </c>
      <c r="F48" s="8">
        <f t="shared" si="2"/>
        <v>1.2472010928316848</v>
      </c>
      <c r="G48" s="8"/>
      <c r="H48" s="10">
        <f t="shared" si="4"/>
        <v>4600</v>
      </c>
      <c r="I48" s="10">
        <f t="shared" si="5"/>
        <v>1788.0066496835548</v>
      </c>
      <c r="J48" s="10">
        <f t="shared" si="6"/>
        <v>1285.4538581871223</v>
      </c>
      <c r="K48" s="10">
        <f t="shared" si="7"/>
        <v>987.52798907168244</v>
      </c>
    </row>
    <row r="49" spans="1:11" x14ac:dyDescent="0.2">
      <c r="A49">
        <v>47</v>
      </c>
      <c r="B49">
        <v>100</v>
      </c>
      <c r="C49" s="8">
        <f t="shared" si="2"/>
        <v>100</v>
      </c>
      <c r="D49" s="8">
        <f t="shared" si="2"/>
        <v>10.094921443640208</v>
      </c>
      <c r="E49" s="8">
        <f t="shared" si="2"/>
        <v>3.3404284985728965</v>
      </c>
      <c r="F49" s="8">
        <f t="shared" si="2"/>
        <v>1.1338191753015316</v>
      </c>
      <c r="G49" s="8"/>
      <c r="H49" s="10">
        <f t="shared" si="4"/>
        <v>4700</v>
      </c>
      <c r="I49" s="10">
        <f t="shared" si="5"/>
        <v>1798.101571127195</v>
      </c>
      <c r="J49" s="10">
        <f t="shared" si="6"/>
        <v>1288.7942866856952</v>
      </c>
      <c r="K49" s="10">
        <f t="shared" si="7"/>
        <v>988.66180824698392</v>
      </c>
    </row>
    <row r="50" spans="1:11" x14ac:dyDescent="0.2">
      <c r="A50">
        <v>48</v>
      </c>
      <c r="B50">
        <v>100</v>
      </c>
      <c r="C50" s="8">
        <f t="shared" si="2"/>
        <v>100</v>
      </c>
      <c r="D50" s="8">
        <f t="shared" si="2"/>
        <v>9.614210898704961</v>
      </c>
      <c r="E50" s="8">
        <f t="shared" si="2"/>
        <v>3.107375347509671</v>
      </c>
      <c r="F50" s="8">
        <f t="shared" si="2"/>
        <v>1.0307447048195741</v>
      </c>
      <c r="G50" s="8"/>
      <c r="H50" s="10">
        <f t="shared" si="4"/>
        <v>4800</v>
      </c>
      <c r="I50" s="10">
        <f t="shared" si="5"/>
        <v>1807.7157820258999</v>
      </c>
      <c r="J50" s="10">
        <f t="shared" si="6"/>
        <v>1291.9016620332047</v>
      </c>
      <c r="K50" s="10">
        <f t="shared" si="7"/>
        <v>989.69255295180346</v>
      </c>
    </row>
    <row r="51" spans="1:11" x14ac:dyDescent="0.2">
      <c r="A51">
        <v>49</v>
      </c>
      <c r="B51">
        <v>100</v>
      </c>
      <c r="C51" s="8">
        <f t="shared" si="2"/>
        <v>100</v>
      </c>
      <c r="D51" s="8">
        <f t="shared" si="2"/>
        <v>9.1563913320999628</v>
      </c>
      <c r="E51" s="8">
        <f t="shared" si="2"/>
        <v>2.8905817186136478</v>
      </c>
      <c r="F51" s="8">
        <f t="shared" si="2"/>
        <v>0.93704064074506732</v>
      </c>
      <c r="G51" s="8"/>
      <c r="H51" s="10">
        <f t="shared" si="4"/>
        <v>4900</v>
      </c>
      <c r="I51" s="10">
        <f t="shared" si="5"/>
        <v>1816.8721733579998</v>
      </c>
      <c r="J51" s="10">
        <f t="shared" si="6"/>
        <v>1294.7922437518184</v>
      </c>
      <c r="K51" s="10">
        <f t="shared" si="7"/>
        <v>990.62959359254853</v>
      </c>
    </row>
    <row r="52" spans="1:11" x14ac:dyDescent="0.2">
      <c r="A52">
        <v>50</v>
      </c>
      <c r="B52">
        <v>100</v>
      </c>
      <c r="C52" s="8">
        <f t="shared" si="2"/>
        <v>100</v>
      </c>
      <c r="D52" s="8">
        <f t="shared" si="2"/>
        <v>8.7203726972380586</v>
      </c>
      <c r="E52" s="8">
        <f t="shared" si="2"/>
        <v>2.688913226617347</v>
      </c>
      <c r="F52" s="8">
        <f t="shared" si="2"/>
        <v>0.85185512795006113</v>
      </c>
      <c r="G52" s="8"/>
      <c r="H52" s="10">
        <f t="shared" si="4"/>
        <v>5000</v>
      </c>
      <c r="I52" s="10">
        <f t="shared" si="5"/>
        <v>1825.5925460552378</v>
      </c>
      <c r="J52" s="10">
        <f t="shared" si="6"/>
        <v>1297.4811569784358</v>
      </c>
      <c r="K52" s="10">
        <f t="shared" si="7"/>
        <v>991.48144872049863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2020-04-18T12:00:58Z</dcterms:created>
  <dcterms:modified xsi:type="dcterms:W3CDTF">2020-04-20T21:15:21Z</dcterms:modified>
</cp:coreProperties>
</file>